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xr:revisionPtr revIDLastSave="0" documentId="13_ncr:1_{2214732E-F7BB-496A-9A85-46900793E787}" xr6:coauthVersionLast="45" xr6:coauthVersionMax="45" xr10:uidLastSave="{00000000-0000-0000-0000-000000000000}"/>
  <bookViews>
    <workbookView xWindow="-120" yWindow="-120" windowWidth="29040" windowHeight="15840" tabRatio="659" activeTab="3" xr2:uid="{00000000-000D-0000-FFFF-FFFF00000000}"/>
  </bookViews>
  <sheets>
    <sheet name="kopsav_1" sheetId="5" r:id="rId1"/>
    <sheet name="DOP" sheetId="195" r:id="rId2"/>
    <sheet name="dem" sheetId="188" r:id="rId3"/>
    <sheet name="zem" sheetId="186" r:id="rId4"/>
  </sheets>
  <definedNames>
    <definedName name="_xlnm.Print_Area" localSheetId="2">dem!$A$1:$P$29</definedName>
    <definedName name="_xlnm.Print_Area" localSheetId="1">DOP!$A$1:$P$46</definedName>
    <definedName name="_xlnm.Print_Area" localSheetId="0">kopsav_1!$A$2:$H$31</definedName>
    <definedName name="_xlnm.Print_Area" localSheetId="3">zem!$A$1:$P$36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86" l="1"/>
  <c r="E21" i="186"/>
  <c r="O20" i="186"/>
  <c r="N20" i="186"/>
  <c r="L20" i="186"/>
  <c r="H20" i="186"/>
  <c r="K20" i="186" s="1"/>
  <c r="M20" i="186" l="1"/>
  <c r="P20" i="186" s="1"/>
  <c r="E22" i="186"/>
  <c r="E14" i="188" l="1"/>
  <c r="E18" i="188" s="1"/>
  <c r="E9" i="186" l="1"/>
  <c r="E9" i="188"/>
  <c r="O13" i="195" l="1"/>
  <c r="N13" i="195"/>
  <c r="L13" i="195"/>
  <c r="H13" i="195"/>
  <c r="M13" i="195" s="1"/>
  <c r="E9" i="195"/>
  <c r="L29" i="195" l="1"/>
  <c r="N29" i="195"/>
  <c r="O29" i="195"/>
  <c r="P13" i="195"/>
  <c r="K13" i="195"/>
  <c r="P29" i="195" l="1"/>
  <c r="M29" i="195"/>
  <c r="N8" i="195" l="1"/>
  <c r="O13" i="188" l="1"/>
  <c r="N13" i="188"/>
  <c r="L13" i="188"/>
  <c r="H13" i="188"/>
  <c r="K13" i="188" s="1"/>
  <c r="M13" i="188" l="1"/>
  <c r="L20" i="188"/>
  <c r="N20" i="188"/>
  <c r="O20" i="188"/>
  <c r="P13" i="188"/>
  <c r="P20" i="188" l="1"/>
  <c r="M20" i="188"/>
  <c r="N8" i="188" l="1"/>
  <c r="O13" i="186" l="1"/>
  <c r="N13" i="186"/>
  <c r="L13" i="186"/>
  <c r="H13" i="186"/>
  <c r="K13" i="186" s="1"/>
  <c r="M13" i="186" l="1"/>
  <c r="P13" i="186" s="1"/>
  <c r="L24" i="186" l="1"/>
  <c r="N24" i="186"/>
  <c r="O24" i="186"/>
  <c r="M24" i="186" l="1"/>
  <c r="P24" i="186" l="1"/>
  <c r="N8" i="186" l="1"/>
</calcChain>
</file>

<file path=xl/sharedStrings.xml><?xml version="1.0" encoding="utf-8"?>
<sst xmlns="http://schemas.openxmlformats.org/spreadsheetml/2006/main" count="201" uniqueCount="114">
  <si>
    <t>(paraksts un tā atšifrējums, datums)</t>
  </si>
  <si>
    <t xml:space="preserve">                         Kopējā darbietilpība, c/h </t>
  </si>
  <si>
    <t>Kods, tāmes Nr.</t>
  </si>
  <si>
    <t>Darb- ietilpība (c/st)</t>
  </si>
  <si>
    <t>euro</t>
  </si>
  <si>
    <t>darba samaksas likme (euro/h)</t>
  </si>
  <si>
    <t>darba alga (euro)</t>
  </si>
  <si>
    <t>mehānismi (euro)</t>
  </si>
  <si>
    <t>Kopā                    (euro)</t>
  </si>
  <si>
    <t>Summa (euro)</t>
  </si>
  <si>
    <t xml:space="preserve">                                       Par kopējo summu, euro</t>
  </si>
  <si>
    <t>laika norma (c/h).</t>
  </si>
  <si>
    <t>darbietilpība (c/h)</t>
  </si>
  <si>
    <t>m</t>
  </si>
  <si>
    <t>Kopā:</t>
  </si>
  <si>
    <t xml:space="preserve">Tāmes izmaksas </t>
  </si>
  <si>
    <t>Nr. p.k.</t>
  </si>
  <si>
    <t>Kods</t>
  </si>
  <si>
    <t>Mērvienība</t>
  </si>
  <si>
    <t>Daudzums</t>
  </si>
  <si>
    <t>Vienības izmaksas</t>
  </si>
  <si>
    <t>Kopā uz visu apjomu</t>
  </si>
  <si>
    <t>1</t>
  </si>
  <si>
    <t>t.sk.darba aizsardzība</t>
  </si>
  <si>
    <t>kpl.</t>
  </si>
  <si>
    <t>gb.</t>
  </si>
  <si>
    <t>Būvdarbu nosaukums</t>
  </si>
  <si>
    <t>būv-izstrādājumi           (euro)</t>
  </si>
  <si>
    <t>būv-izstrādājumi        (euro)</t>
  </si>
  <si>
    <t>(būvdarbu veids vai konstruktīvā elementa nosaukums)</t>
  </si>
  <si>
    <t xml:space="preserve">                  (paraksts un tā atšifrējums, datums)</t>
  </si>
  <si>
    <t>Demontāžas darbi.</t>
  </si>
  <si>
    <t>I. Vispārējie celtniecības darbi</t>
  </si>
  <si>
    <t>2</t>
  </si>
  <si>
    <t>3</t>
  </si>
  <si>
    <t>4</t>
  </si>
  <si>
    <t>5</t>
  </si>
  <si>
    <t>6</t>
  </si>
  <si>
    <t>Būvdarbu veids vai 
konstruktīvā elementa nosaukums</t>
  </si>
  <si>
    <t xml:space="preserve">darba alga </t>
  </si>
  <si>
    <t>būvizstrādājumi</t>
  </si>
  <si>
    <t xml:space="preserve">mehānismi </t>
  </si>
  <si>
    <t>Tai skaitā</t>
  </si>
  <si>
    <t>Pavisam kopā:</t>
  </si>
  <si>
    <t>gb</t>
  </si>
  <si>
    <t>Tiešās izmaksas kopā, t. sk. darba devēja sociālais nodoklis (24.09%)</t>
  </si>
  <si>
    <t>m²</t>
  </si>
  <si>
    <t>m³</t>
  </si>
  <si>
    <t>03-00000</t>
  </si>
  <si>
    <t>Zemes darbi</t>
  </si>
  <si>
    <t xml:space="preserve"> Virsizdevumi ( 10% )</t>
  </si>
  <si>
    <t xml:space="preserve">                                                Peļņa ( 8 % )</t>
  </si>
  <si>
    <t>02-00000</t>
  </si>
  <si>
    <t>kpl</t>
  </si>
  <si>
    <t>Kopsavilkuma aprēķins Nr.1</t>
  </si>
  <si>
    <t>būv-izstrādājumi (euro)</t>
  </si>
  <si>
    <t>Kopā (euro)</t>
  </si>
  <si>
    <t>mēn.</t>
  </si>
  <si>
    <t>Sagatavošanas darbi</t>
  </si>
  <si>
    <t xml:space="preserve">Pārvietojamās WC, mobilās Bio-tualetas, standarta tipa uzstādīšana </t>
  </si>
  <si>
    <t>Sarga modulis montāža, demontāža un noma</t>
  </si>
  <si>
    <t>Labiekārtojamās teritorijas nospraušana</t>
  </si>
  <si>
    <r>
      <t xml:space="preserve">Objekta adrese: </t>
    </r>
    <r>
      <rPr>
        <b/>
        <sz val="11"/>
        <rFont val="Arial"/>
        <family val="2"/>
      </rPr>
      <t>Berģu ielā 160/4, Rīgā.</t>
    </r>
  </si>
  <si>
    <r>
      <t>Objekta adrese:</t>
    </r>
    <r>
      <rPr>
        <b/>
        <sz val="11"/>
        <rFont val="Arial"/>
        <family val="2"/>
        <charset val="186"/>
      </rPr>
      <t xml:space="preserve"> Berģu ielā 160/4, Rīgā.</t>
    </r>
  </si>
  <si>
    <t xml:space="preserve">  Tāme sastādīta 2020. gada tirgus cenās, pamatojoties uz DOP daļas rasējumiem                            </t>
  </si>
  <si>
    <t xml:space="preserve">  Tāme sastādīta 2020. gada tirgus cenās, pamatojoties uz ĢP daļas rasējumiem                            </t>
  </si>
  <si>
    <t>Konteineri instrumentiem un aprīkojumam 2,5x3m, montāža, demontāža un noma</t>
  </si>
  <si>
    <r>
      <t>Konteineris būvgružiem  10m</t>
    </r>
    <r>
      <rPr>
        <sz val="10"/>
        <rFont val="Calibri"/>
        <family val="2"/>
        <charset val="186"/>
      </rPr>
      <t>³</t>
    </r>
    <r>
      <rPr>
        <sz val="10"/>
        <rFont val="Arial"/>
        <family val="2"/>
        <charset val="186"/>
      </rPr>
      <t xml:space="preserve">, uzstādīšana un izvešana </t>
    </r>
  </si>
  <si>
    <t>Konteineri sadzīves atkritumiem 0,5m³</t>
  </si>
  <si>
    <t>Ugunsdzēsības vairogs ar ugunsdzēšamiem aparātiem un aprīkojumu</t>
  </si>
  <si>
    <t>Būvtāfeles izgatavošana un uzstādīšana</t>
  </si>
  <si>
    <t>Informācijas vairogs ar darba aizsardzībā lietojamām zīmēm uzstādīšana</t>
  </si>
  <si>
    <t>Satiksmes organizācija būvdarbu laikā</t>
  </si>
  <si>
    <t>Būvlaukuma pagaidu ūdensapgāde, t.sk:
 pagaidu ūdensvads no šļūteņtipa caurules ø 1", 50m armētā appinumā; Ņemt vērā laistīšanas ventila un krāna uzstādīšanu tehniskā ūdens urbumam</t>
  </si>
  <si>
    <t>Darbu veikšanas zonu signālnožogojums 
(trijkāji h=1,2m ar soli 3m ar signāllenti)</t>
  </si>
  <si>
    <t>Būvlaukuma nožogojums, t.sk.: sietveida 
mobīlais žogs no sekcijām 3,5x2m uz dz/b pamatnēm un vārti montāža un noma</t>
  </si>
  <si>
    <t>Matētu armētu plēvi no abām pusēm</t>
  </si>
  <si>
    <t>Asfalta seguma nojaukšana</t>
  </si>
  <si>
    <t>Montāžas sastatņu noma</t>
  </si>
  <si>
    <t>Koku stobru aizsardzība uz augstumu 2,5m</t>
  </si>
  <si>
    <t>Būvgrūžu savākšana, iekraušana automašīnā un izvešana  uz izgāztuvi</t>
  </si>
  <si>
    <t>Lokālā tāme Nr.1.</t>
  </si>
  <si>
    <t>Lokālā tāme Nr.2.</t>
  </si>
  <si>
    <t>Zemes darbi. Labiekartošana.</t>
  </si>
  <si>
    <t>Lokālā tāme Nr. 3.</t>
  </si>
  <si>
    <t>Būvlaukuma sagatavošanas darbi.</t>
  </si>
  <si>
    <t>Tranšeju ierīkošana veicot pamatu un pazemes būvju demontāžu, ar grunts novietošanu blakus bez grunts izvešanas</t>
  </si>
  <si>
    <t>Pēc demontāžas veikt tranšeju atpakaļ aizberšanu ar vietējo grunti līdz teritorijas plānojuma atzīmēm ar blīvēšanu pa slāņiem</t>
  </si>
  <si>
    <t>Augu slāņa līdz 150mm noņemšana darbu veikšanas zonās ar grunts novietošanu  vērstuvē 5m attālumā no demontējamas ēka</t>
  </si>
  <si>
    <t>Sadzīves telpa strādniekiem konteinera tipa sadzīves telpas 6x2,5m, t.sk. pirmās palīdzības aptieciņa, montāža, demontāža un noma</t>
  </si>
  <si>
    <t xml:space="preserve">Esošā jumta seguma (viļņotās asbestcementa
loksnes) demontāža visai ēkai, transportēšana un (bīstamais) utilizācija </t>
  </si>
  <si>
    <t>Ēku un būvju izjaukšana, (materiāls: pamati - laukakmeņu mūris; ārsienas - vieglbetons, pārsegums - koks)</t>
  </si>
  <si>
    <t>31-00000</t>
  </si>
  <si>
    <t>Labiekartošana.</t>
  </si>
  <si>
    <t>sēklas</t>
  </si>
  <si>
    <t>kg</t>
  </si>
  <si>
    <t>Teritorijas labiekārtošana ar augu slāni δ=100mm ar zāles iesēšanu</t>
  </si>
  <si>
    <t>7</t>
  </si>
  <si>
    <t>Augu zeme apsēta ar daudzgadīga 
zāliena sēklām, (esošās grunts tiek izmantota tālākajai teritorijas labiekārtošanai -skat.p.2.)</t>
  </si>
  <si>
    <t>Dzīvojamās ēkas Berģu ielā 160/4, Rīgā, nojaukšana</t>
  </si>
  <si>
    <r>
      <t xml:space="preserve">Objekta  nosaukums: </t>
    </r>
    <r>
      <rPr>
        <b/>
        <sz val="11"/>
        <rFont val="Arial"/>
        <family val="2"/>
      </rPr>
      <t>Dzīvojamās ēkas Berģu ielā 160/4, Rīgā, nojaukšana</t>
    </r>
  </si>
  <si>
    <r>
      <t xml:space="preserve">Būves nosaukums: </t>
    </r>
    <r>
      <rPr>
        <b/>
        <sz val="11"/>
        <rFont val="Arial"/>
        <family val="2"/>
      </rPr>
      <t>Dzīvojamās ēkas Berģu ielā 160/4, Rīgā, nojaukšana</t>
    </r>
  </si>
  <si>
    <t>Pasūtījums Nr.POSSESSOR/2020/__</t>
  </si>
  <si>
    <t>Sastādīja  _____________________</t>
  </si>
  <si>
    <t>Tāme sastādīta: 2020.gada _____________</t>
  </si>
  <si>
    <r>
      <t xml:space="preserve">Objekta  nosaukums: </t>
    </r>
    <r>
      <rPr>
        <b/>
        <sz val="11"/>
        <rFont val="Arial"/>
        <family val="2"/>
        <charset val="186"/>
      </rPr>
      <t>Dzīvojamās ēkas Berģu ielā 160/4, Rīgā, nojaukšana</t>
    </r>
  </si>
  <si>
    <r>
      <t xml:space="preserve">Būves nosaukums: </t>
    </r>
    <r>
      <rPr>
        <b/>
        <sz val="11"/>
        <rFont val="Arial"/>
        <family val="2"/>
        <charset val="186"/>
      </rPr>
      <t>Dzīvojamās ēkas Berģu ielā 160/4, Rīgā, nojaukšana</t>
    </r>
  </si>
  <si>
    <t>Tāme sastādīta: 2020.gada ___________</t>
  </si>
  <si>
    <t xml:space="preserve">      Sastādīja: ___________________ /</t>
  </si>
  <si>
    <t>Tāme sastādīta: 2020.gada __________</t>
  </si>
  <si>
    <t>Tāme sastādīta: 2020.gada ____________</t>
  </si>
  <si>
    <r>
      <t>m</t>
    </r>
    <r>
      <rPr>
        <vertAlign val="superscript"/>
        <sz val="10"/>
        <rFont val="Arial"/>
        <family val="2"/>
        <charset val="186"/>
      </rPr>
      <t>3</t>
    </r>
  </si>
  <si>
    <r>
      <t>m</t>
    </r>
    <r>
      <rPr>
        <b/>
        <vertAlign val="superscript"/>
        <sz val="10"/>
        <rFont val="Arial"/>
        <family val="2"/>
        <charset val="186"/>
      </rPr>
      <t>2</t>
    </r>
  </si>
  <si>
    <r>
      <t>m</t>
    </r>
    <r>
      <rPr>
        <vertAlign val="superscript"/>
        <sz val="10"/>
        <rFont val="Arial"/>
        <family val="2"/>
        <charset val="186"/>
      </rPr>
      <t>2</t>
    </r>
    <r>
      <rPr>
        <sz val="11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</si>
</sst>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00"/>
    <numFmt numFmtId="170" formatCode="_-* #,##0.00_-;\-* #,##0.00_-;_-* \-??_-;_-@_-"/>
    <numFmt numFmtId="171" formatCode="_(* #,##0.00_);_(* \(#,##0.00\);_(* \-??_);_(@_)"/>
    <numFmt numFmtId="172" formatCode="_-&quot;Ls &quot;* #,##0.00_-;&quot;-Ls &quot;* #,##0.00_-;_-&quot;Ls &quot;* \-??_-;_-@_-"/>
    <numFmt numFmtId="173" formatCode="&quot; &quot;#,##0.00&quot; &quot;;&quot;-&quot;#,##0.00&quot; &quot;;&quot; -&quot;#&quot; &quot;;&quot; &quot;@&quot; &quot;"/>
    <numFmt numFmtId="174" formatCode="&quot; &quot;#,##0.00&quot;    &quot;;&quot;-&quot;#,##0.00&quot;    &quot;;&quot; -&quot;#&quot;    &quot;;&quot; &quot;@&quot; &quot;"/>
    <numFmt numFmtId="175" formatCode="#,##0.00\ ;\-#,##0.00\ ;&quot; -&quot;#\ ;@\ "/>
    <numFmt numFmtId="176" formatCode="&quot; Ls &quot;#,##0.00&quot; &quot;;&quot;-Ls &quot;#,##0.00&quot; &quot;;&quot; Ls -&quot;#&quot; &quot;;&quot; &quot;@&quot; &quot;"/>
    <numFmt numFmtId="177" formatCode="&quot; &quot;#,##0.00&quot;р. &quot;;&quot;-&quot;#,##0.00&quot;р. &quot;;&quot; -&quot;#&quot;р. &quot;;&quot; &quot;@&quot; &quot;"/>
    <numFmt numFmtId="178" formatCode="[$-426]General"/>
    <numFmt numFmtId="179" formatCode="#,##0.00[$Ls-426];[Red]&quot;-&quot;#,##0.00[$Ls-426]"/>
    <numFmt numFmtId="180" formatCode="#,##0.00&quot; &quot;[$€-407];[Red]&quot;-&quot;#,##0.00&quot; &quot;[$€-407]"/>
    <numFmt numFmtId="181" formatCode="_-* #,##0&quot;$&quot;_-;\-* #,##0&quot;$&quot;_-;_-* &quot;-&quot;&quot;$&quot;_-;_-@_-"/>
    <numFmt numFmtId="182" formatCode="_-* #,##0.00&quot;$&quot;_-;\-* #,##0.00&quot;$&quot;_-;_-* &quot;-&quot;??&quot;$&quot;_-;_-@_-"/>
    <numFmt numFmtId="183" formatCode="m\o\n\th\ d\,\ yyyy"/>
    <numFmt numFmtId="184" formatCode="#.00"/>
    <numFmt numFmtId="185" formatCode="#."/>
    <numFmt numFmtId="186" formatCode="&quot;See Note &quot;\ #"/>
    <numFmt numFmtId="187" formatCode="0.00;[Red]0.00"/>
    <numFmt numFmtId="188" formatCode="0;[Red]0"/>
  </numFmts>
  <fonts count="1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Tahoma"/>
      <family val="2"/>
      <charset val="186"/>
    </font>
    <font>
      <sz val="12"/>
      <name val="Courier New"/>
      <family val="3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MS Sans Serif"/>
      <family val="2"/>
      <charset val="204"/>
    </font>
    <font>
      <sz val="10"/>
      <color indexed="64"/>
      <name val="Arial"/>
      <family val="2"/>
      <charset val="186"/>
    </font>
    <font>
      <sz val="11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sz val="10"/>
      <name val="Arial Narrow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0"/>
      <color indexed="8"/>
      <name val="Arial1"/>
      <charset val="204"/>
    </font>
    <font>
      <b/>
      <sz val="18"/>
      <color indexed="56"/>
      <name val="Cambria"/>
      <family val="1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Helv"/>
      <charset val="204"/>
    </font>
    <font>
      <sz val="1"/>
      <color indexed="8"/>
      <name val="Courier"/>
      <family val="3"/>
    </font>
    <font>
      <sz val="10"/>
      <name val="Baltica"/>
    </font>
    <font>
      <b/>
      <sz val="1"/>
      <color indexed="8"/>
      <name val="Courier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2"/>
      <name val="Courier"/>
      <family val="1"/>
      <charset val="186"/>
    </font>
    <font>
      <sz val="9"/>
      <name val="TextBook"/>
    </font>
    <font>
      <sz val="8"/>
      <name val="Helv"/>
    </font>
    <font>
      <b/>
      <i/>
      <u/>
      <sz val="12"/>
      <name val="Arial"/>
      <family val="2"/>
      <charset val="186"/>
    </font>
    <font>
      <b/>
      <u/>
      <sz val="10"/>
      <name val="Arial"/>
      <family val="2"/>
      <charset val="204"/>
    </font>
    <font>
      <b/>
      <sz val="12"/>
      <name val="Arial"/>
      <family val="2"/>
      <charset val="186"/>
    </font>
    <font>
      <b/>
      <sz val="12"/>
      <name val="Arial"/>
      <family val="2"/>
      <charset val="1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  <charset val="186"/>
    </font>
    <font>
      <sz val="1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theme="0"/>
      <name val="Arial"/>
      <family val="2"/>
      <charset val="186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0"/>
      <color theme="0"/>
      <name val="Arial"/>
      <family val="2"/>
    </font>
    <font>
      <b/>
      <vertAlign val="superscript"/>
      <sz val="10"/>
      <name val="Arial"/>
      <family val="2"/>
      <charset val="186"/>
    </font>
  </fonts>
  <fills count="5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43"/>
        <b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61">
    <xf numFmtId="0" fontId="0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4" borderId="0"/>
    <xf numFmtId="0" fontId="43" fillId="4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6" borderId="0"/>
    <xf numFmtId="0" fontId="43" fillId="6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13" borderId="0"/>
    <xf numFmtId="0" fontId="20" fillId="13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0" fillId="14" borderId="0"/>
    <xf numFmtId="0" fontId="20" fillId="14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15" borderId="0"/>
    <xf numFmtId="0" fontId="20" fillId="15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17" borderId="0"/>
    <xf numFmtId="0" fontId="20" fillId="17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0" fillId="18" borderId="0"/>
    <xf numFmtId="0" fontId="20" fillId="18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19" borderId="0"/>
    <xf numFmtId="0" fontId="20" fillId="19" borderId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3" fillId="21" borderId="0"/>
    <xf numFmtId="0" fontId="43" fillId="21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3" fillId="23" borderId="0"/>
    <xf numFmtId="0" fontId="43" fillId="23" borderId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0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28" borderId="0"/>
    <xf numFmtId="0" fontId="20" fillId="28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29" borderId="0"/>
    <xf numFmtId="0" fontId="20" fillId="29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0" fillId="31" borderId="0"/>
    <xf numFmtId="0" fontId="20" fillId="31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17" borderId="0"/>
    <xf numFmtId="0" fontId="20" fillId="17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28" borderId="0"/>
    <xf numFmtId="0" fontId="20" fillId="28" borderId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0" fillId="33" borderId="0"/>
    <xf numFmtId="0" fontId="20" fillId="33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3" fillId="34" borderId="0"/>
    <xf numFmtId="0" fontId="43" fillId="34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3" fillId="36" borderId="0"/>
    <xf numFmtId="0" fontId="43" fillId="36" borderId="0"/>
    <xf numFmtId="0" fontId="21" fillId="37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2" borderId="0" applyNumberFormat="0" applyBorder="0" applyAlignment="0" applyProtection="0"/>
    <xf numFmtId="0" fontId="21" fillId="38" borderId="0" applyNumberFormat="0" applyBorder="0" applyAlignment="0" applyProtection="0"/>
    <xf numFmtId="0" fontId="43" fillId="37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2" borderId="0" applyNumberFormat="0" applyBorder="0" applyAlignment="0" applyProtection="0"/>
    <xf numFmtId="0" fontId="43" fillId="2" borderId="0" applyNumberFormat="0" applyBorder="0" applyAlignment="0" applyProtection="0"/>
    <xf numFmtId="0" fontId="43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43" fillId="39" borderId="0"/>
    <xf numFmtId="0" fontId="43" fillId="39" borderId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3" fillId="29" borderId="0"/>
    <xf numFmtId="0" fontId="43" fillId="29" borderId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43" fillId="31" borderId="0"/>
    <xf numFmtId="0" fontId="43" fillId="31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3" fillId="23" borderId="0"/>
    <xf numFmtId="0" fontId="43" fillId="23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3" fillId="34" borderId="0"/>
    <xf numFmtId="0" fontId="43" fillId="34" borderId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43" fillId="40" borderId="0"/>
    <xf numFmtId="0" fontId="43" fillId="40" borderId="0"/>
    <xf numFmtId="181" fontId="44" fillId="0" borderId="0" applyFont="0" applyFill="0" applyBorder="0" applyAlignment="0" applyProtection="0"/>
    <xf numFmtId="182" fontId="44" fillId="0" borderId="0" applyFont="0" applyFill="0" applyBorder="0" applyAlignment="0" applyProtection="0"/>
    <xf numFmtId="0" fontId="22" fillId="30" borderId="1" applyNumberFormat="0" applyAlignment="0" applyProtection="0"/>
    <xf numFmtId="0" fontId="22" fillId="30" borderId="1" applyNumberFormat="0" applyAlignment="0" applyProtection="0"/>
    <xf numFmtId="0" fontId="46" fillId="42" borderId="1"/>
    <xf numFmtId="0" fontId="46" fillId="42" borderId="1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/>
    <xf numFmtId="0" fontId="59" fillId="0" borderId="0"/>
    <xf numFmtId="170" fontId="6" fillId="0" borderId="0" applyFill="0" applyBorder="0" applyAlignment="0" applyProtection="0"/>
    <xf numFmtId="171" fontId="19" fillId="0" borderId="0" applyFill="0" applyBorder="0" applyAlignment="0" applyProtection="0"/>
    <xf numFmtId="173" fontId="32" fillId="0" borderId="0"/>
    <xf numFmtId="43" fontId="6" fillId="0" borderId="0" applyFont="0" applyFill="0" applyBorder="0" applyAlignment="0" applyProtection="0"/>
    <xf numFmtId="173" fontId="32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0" fillId="0" borderId="0" applyFill="0" applyBorder="0" applyAlignment="0" applyProtection="0"/>
    <xf numFmtId="174" fontId="32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6" fillId="0" borderId="0" applyFill="0" applyBorder="0" applyAlignment="0" applyProtection="0"/>
    <xf numFmtId="176" fontId="60" fillId="0" borderId="0"/>
    <xf numFmtId="177" fontId="32" fillId="0" borderId="0"/>
    <xf numFmtId="177" fontId="32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66" fillId="0" borderId="0">
      <protection locked="0"/>
    </xf>
    <xf numFmtId="165" fontId="4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67" fillId="0" borderId="0" applyNumberFormat="0"/>
    <xf numFmtId="0" fontId="4" fillId="0" borderId="0"/>
    <xf numFmtId="178" fontId="60" fillId="0" borderId="0"/>
    <xf numFmtId="178" fontId="32" fillId="0" borderId="0"/>
    <xf numFmtId="0" fontId="20" fillId="0" borderId="0"/>
    <xf numFmtId="0" fontId="17" fillId="0" borderId="0"/>
    <xf numFmtId="184" fontId="66" fillId="0" borderId="0">
      <protection locked="0"/>
    </xf>
    <xf numFmtId="0" fontId="61" fillId="0" borderId="0">
      <alignment horizontal="center"/>
    </xf>
    <xf numFmtId="178" fontId="61" fillId="0" borderId="0">
      <alignment horizontal="center"/>
    </xf>
    <xf numFmtId="0" fontId="61" fillId="0" borderId="0">
      <alignment horizontal="center" textRotation="90"/>
    </xf>
    <xf numFmtId="178" fontId="61" fillId="0" borderId="0">
      <alignment horizontal="center" textRotation="90"/>
    </xf>
    <xf numFmtId="185" fontId="68" fillId="0" borderId="0">
      <protection locked="0"/>
    </xf>
    <xf numFmtId="185" fontId="68" fillId="0" borderId="0">
      <protection locked="0"/>
    </xf>
    <xf numFmtId="0" fontId="69" fillId="43" borderId="0"/>
    <xf numFmtId="0" fontId="70" fillId="1" borderId="0"/>
    <xf numFmtId="0" fontId="7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53" fillId="0" borderId="0"/>
    <xf numFmtId="0" fontId="25" fillId="12" borderId="1" applyNumberFormat="0" applyAlignment="0" applyProtection="0"/>
    <xf numFmtId="0" fontId="25" fillId="12" borderId="1" applyNumberFormat="0" applyAlignment="0" applyProtection="0"/>
    <xf numFmtId="0" fontId="54" fillId="19" borderId="1"/>
    <xf numFmtId="0" fontId="54" fillId="19" borderId="1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" borderId="0" applyNumberFormat="0" applyBorder="0" applyAlignment="0" applyProtection="0"/>
    <xf numFmtId="0" fontId="21" fillId="35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" borderId="0" applyNumberFormat="0" applyBorder="0" applyAlignment="0" applyProtection="0"/>
    <xf numFmtId="0" fontId="21" fillId="35" borderId="0" applyNumberFormat="0" applyBorder="0" applyAlignment="0" applyProtection="0"/>
    <xf numFmtId="0" fontId="26" fillId="30" borderId="2" applyNumberFormat="0" applyAlignment="0" applyProtection="0"/>
    <xf numFmtId="0" fontId="26" fillId="30" borderId="2" applyNumberFormat="0" applyAlignment="0" applyProtection="0"/>
    <xf numFmtId="0" fontId="57" fillId="42" borderId="2"/>
    <xf numFmtId="0" fontId="57" fillId="42" borderId="2"/>
    <xf numFmtId="0" fontId="44" fillId="0" borderId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58" fillId="0" borderId="3"/>
    <xf numFmtId="0" fontId="58" fillId="0" borderId="3"/>
    <xf numFmtId="0" fontId="28" fillId="9" borderId="0" applyNumberFormat="0" applyBorder="0" applyAlignment="0" applyProtection="0"/>
    <xf numFmtId="0" fontId="49" fillId="15" borderId="0"/>
    <xf numFmtId="0" fontId="49" fillId="15" borderId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56" fillId="44" borderId="0"/>
    <xf numFmtId="0" fontId="56" fillId="44" borderId="0"/>
    <xf numFmtId="0" fontId="30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6" fillId="0" borderId="0"/>
    <xf numFmtId="0" fontId="17" fillId="0" borderId="0"/>
    <xf numFmtId="0" fontId="14" fillId="0" borderId="0"/>
    <xf numFmtId="0" fontId="18" fillId="0" borderId="0"/>
    <xf numFmtId="0" fontId="6" fillId="0" borderId="0"/>
    <xf numFmtId="178" fontId="60" fillId="0" borderId="0"/>
    <xf numFmtId="0" fontId="17" fillId="0" borderId="0"/>
    <xf numFmtId="178" fontId="20" fillId="0" borderId="0"/>
    <xf numFmtId="178" fontId="20" fillId="0" borderId="0"/>
    <xf numFmtId="0" fontId="17" fillId="0" borderId="0"/>
    <xf numFmtId="0" fontId="16" fillId="0" borderId="0"/>
    <xf numFmtId="0" fontId="16" fillId="0" borderId="0"/>
    <xf numFmtId="178" fontId="32" fillId="0" borderId="0"/>
    <xf numFmtId="178" fontId="32" fillId="0" borderId="0"/>
    <xf numFmtId="0" fontId="6" fillId="0" borderId="0"/>
    <xf numFmtId="0" fontId="6" fillId="0" borderId="0"/>
    <xf numFmtId="0" fontId="4" fillId="0" borderId="0"/>
    <xf numFmtId="0" fontId="6" fillId="0" borderId="0">
      <alignment vertical="center" wrapText="1"/>
    </xf>
    <xf numFmtId="0" fontId="1" fillId="0" borderId="0"/>
    <xf numFmtId="0" fontId="4" fillId="0" borderId="0"/>
    <xf numFmtId="178" fontId="60" fillId="0" borderId="0">
      <alignment vertical="center"/>
    </xf>
    <xf numFmtId="0" fontId="4" fillId="0" borderId="0"/>
    <xf numFmtId="0" fontId="20" fillId="0" borderId="0"/>
    <xf numFmtId="0" fontId="4" fillId="0" borderId="0"/>
    <xf numFmtId="0" fontId="17" fillId="0" borderId="0"/>
    <xf numFmtId="0" fontId="17" fillId="0" borderId="0"/>
    <xf numFmtId="178" fontId="62" fillId="0" borderId="0"/>
    <xf numFmtId="178" fontId="62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7" fillId="0" borderId="0"/>
    <xf numFmtId="178" fontId="60" fillId="0" borderId="0">
      <alignment vertical="center"/>
    </xf>
    <xf numFmtId="0" fontId="31" fillId="0" borderId="0"/>
    <xf numFmtId="0" fontId="16" fillId="0" borderId="0">
      <alignment vertical="center"/>
    </xf>
    <xf numFmtId="0" fontId="86" fillId="0" borderId="0"/>
    <xf numFmtId="0" fontId="16" fillId="0" borderId="0"/>
    <xf numFmtId="0" fontId="4" fillId="0" borderId="0"/>
    <xf numFmtId="178" fontId="60" fillId="0" borderId="0"/>
    <xf numFmtId="178" fontId="60" fillId="0" borderId="0"/>
    <xf numFmtId="0" fontId="72" fillId="0" borderId="0"/>
    <xf numFmtId="0" fontId="6" fillId="0" borderId="0"/>
    <xf numFmtId="0" fontId="4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5" borderId="0">
      <alignment vertical="center" wrapText="1"/>
    </xf>
    <xf numFmtId="0" fontId="6" fillId="0" borderId="0">
      <alignment vertical="center" wrapText="1"/>
    </xf>
    <xf numFmtId="0" fontId="1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/>
    <xf numFmtId="0" fontId="63" fillId="0" borderId="0"/>
    <xf numFmtId="0" fontId="4" fillId="16" borderId="4" applyNumberFormat="0" applyFont="0" applyAlignment="0" applyProtection="0"/>
    <xf numFmtId="0" fontId="4" fillId="0" borderId="0"/>
    <xf numFmtId="0" fontId="34" fillId="0" borderId="0"/>
    <xf numFmtId="0" fontId="6" fillId="0" borderId="0"/>
    <xf numFmtId="0" fontId="4" fillId="0" borderId="0"/>
    <xf numFmtId="0" fontId="14" fillId="0" borderId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36" fillId="41" borderId="5" applyNumberFormat="0" applyAlignment="0" applyProtection="0"/>
    <xf numFmtId="0" fontId="47" fillId="46" borderId="5"/>
    <xf numFmtId="0" fontId="47" fillId="46" borderId="5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16" borderId="4" applyNumberFormat="0" applyFont="0" applyAlignment="0" applyProtection="0"/>
    <xf numFmtId="0" fontId="32" fillId="47" borderId="4"/>
    <xf numFmtId="0" fontId="32" fillId="47" borderId="4"/>
    <xf numFmtId="0" fontId="73" fillId="0" borderId="0"/>
    <xf numFmtId="0" fontId="64" fillId="0" borderId="0"/>
    <xf numFmtId="178" fontId="64" fillId="0" borderId="0"/>
    <xf numFmtId="179" fontId="64" fillId="0" borderId="0"/>
    <xf numFmtId="180" fontId="64" fillId="0" borderId="0"/>
    <xf numFmtId="180" fontId="64" fillId="0" borderId="0"/>
    <xf numFmtId="0" fontId="64" fillId="0" borderId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55" fillId="0" borderId="6"/>
    <xf numFmtId="0" fontId="55" fillId="0" borderId="6"/>
    <xf numFmtId="0" fontId="38" fillId="8" borderId="0" applyNumberFormat="0" applyBorder="0" applyAlignment="0" applyProtection="0"/>
    <xf numFmtId="0" fontId="45" fillId="14" borderId="0"/>
    <xf numFmtId="0" fontId="45" fillId="14" borderId="0"/>
    <xf numFmtId="0" fontId="12" fillId="0" borderId="0"/>
    <xf numFmtId="0" fontId="12" fillId="0" borderId="0"/>
    <xf numFmtId="0" fontId="4" fillId="0" borderId="0"/>
    <xf numFmtId="0" fontId="6" fillId="0" borderId="0"/>
    <xf numFmtId="0" fontId="12" fillId="0" borderId="0"/>
    <xf numFmtId="0" fontId="4" fillId="0" borderId="0"/>
    <xf numFmtId="0" fontId="4" fillId="0" borderId="0"/>
    <xf numFmtId="178" fontId="65" fillId="0" borderId="0"/>
    <xf numFmtId="0" fontId="12" fillId="0" borderId="0"/>
    <xf numFmtId="0" fontId="12" fillId="0" borderId="0"/>
    <xf numFmtId="0" fontId="6" fillId="0" borderId="0"/>
    <xf numFmtId="0" fontId="4" fillId="0" borderId="0"/>
    <xf numFmtId="0" fontId="14" fillId="0" borderId="0"/>
    <xf numFmtId="0" fontId="4" fillId="0" borderId="0"/>
    <xf numFmtId="186" fontId="74" fillId="0" borderId="0">
      <alignment horizontal="left"/>
    </xf>
    <xf numFmtId="0" fontId="39" fillId="0" borderId="7" applyNumberFormat="0" applyFill="0" applyAlignment="0" applyProtection="0"/>
    <xf numFmtId="0" fontId="50" fillId="0" borderId="8"/>
    <xf numFmtId="0" fontId="50" fillId="0" borderId="8"/>
    <xf numFmtId="0" fontId="40" fillId="0" borderId="9" applyNumberFormat="0" applyFill="0" applyAlignment="0" applyProtection="0"/>
    <xf numFmtId="0" fontId="51" fillId="0" borderId="10"/>
    <xf numFmtId="0" fontId="51" fillId="0" borderId="10"/>
    <xf numFmtId="0" fontId="41" fillId="0" borderId="11" applyNumberFormat="0" applyFill="0" applyAlignment="0" applyProtection="0"/>
    <xf numFmtId="0" fontId="52" fillId="0" borderId="12"/>
    <xf numFmtId="0" fontId="52" fillId="0" borderId="12"/>
    <xf numFmtId="0" fontId="41" fillId="0" borderId="0" applyNumberFormat="0" applyFill="0" applyBorder="0" applyAlignment="0" applyProtection="0"/>
    <xf numFmtId="0" fontId="52" fillId="0" borderId="0"/>
    <xf numFmtId="0" fontId="52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9" fillId="0" borderId="0" xfId="168" applyFont="1"/>
    <xf numFmtId="0" fontId="10" fillId="0" borderId="0" xfId="0" applyFont="1" applyFill="1" applyBorder="1" applyAlignment="1"/>
    <xf numFmtId="0" fontId="9" fillId="0" borderId="0" xfId="168" applyFont="1" applyBorder="1"/>
    <xf numFmtId="0" fontId="13" fillId="0" borderId="0" xfId="0" applyFont="1" applyFill="1" applyBorder="1" applyAlignment="1">
      <alignment vertical="center" wrapText="1"/>
    </xf>
    <xf numFmtId="0" fontId="6" fillId="0" borderId="0" xfId="168" applyFont="1"/>
    <xf numFmtId="0" fontId="6" fillId="0" borderId="0" xfId="168" applyFont="1" applyFill="1"/>
    <xf numFmtId="0" fontId="6" fillId="0" borderId="0" xfId="168" applyFont="1" applyFill="1" applyAlignment="1">
      <alignment vertical="center" wrapText="1"/>
    </xf>
    <xf numFmtId="0" fontId="6" fillId="0" borderId="0" xfId="168" applyFont="1" applyAlignment="1">
      <alignment vertical="center"/>
    </xf>
    <xf numFmtId="4" fontId="6" fillId="48" borderId="13" xfId="0" applyNumberFormat="1" applyFont="1" applyFill="1" applyBorder="1" applyAlignment="1">
      <alignment horizontal="center" vertical="center" wrapText="1"/>
    </xf>
    <xf numFmtId="0" fontId="11" fillId="48" borderId="0" xfId="0" applyFont="1" applyFill="1"/>
    <xf numFmtId="0" fontId="6" fillId="48" borderId="0" xfId="0" applyFont="1" applyFill="1" applyAlignment="1">
      <alignment vertical="center" wrapText="1"/>
    </xf>
    <xf numFmtId="0" fontId="6" fillId="48" borderId="0" xfId="0" applyFont="1" applyFill="1"/>
    <xf numFmtId="0" fontId="13" fillId="48" borderId="13" xfId="0" applyFont="1" applyFill="1" applyBorder="1" applyAlignment="1">
      <alignment horizontal="center" vertical="center" wrapText="1"/>
    </xf>
    <xf numFmtId="2" fontId="6" fillId="48" borderId="13" xfId="0" applyNumberFormat="1" applyFont="1" applyFill="1" applyBorder="1" applyAlignment="1">
      <alignment horizontal="right" vertical="center"/>
    </xf>
    <xf numFmtId="2" fontId="6" fillId="48" borderId="13" xfId="0" applyNumberFormat="1" applyFont="1" applyFill="1" applyBorder="1" applyAlignment="1">
      <alignment horizontal="center" vertical="center"/>
    </xf>
    <xf numFmtId="0" fontId="6" fillId="48" borderId="0" xfId="0" applyFont="1" applyFill="1" applyBorder="1" applyAlignment="1"/>
    <xf numFmtId="2" fontId="4" fillId="48" borderId="13" xfId="0" applyNumberFormat="1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2" fontId="4" fillId="48" borderId="13" xfId="0" applyNumberFormat="1" applyFont="1" applyFill="1" applyBorder="1" applyAlignment="1">
      <alignment horizontal="center" vertical="center"/>
    </xf>
    <xf numFmtId="0" fontId="16" fillId="0" borderId="0" xfId="168" applyFont="1" applyFill="1"/>
    <xf numFmtId="4" fontId="82" fillId="0" borderId="0" xfId="168" applyNumberFormat="1" applyFont="1" applyFill="1" applyAlignment="1">
      <alignment horizontal="center"/>
    </xf>
    <xf numFmtId="0" fontId="16" fillId="0" borderId="0" xfId="168" applyFont="1" applyFill="1" applyAlignment="1"/>
    <xf numFmtId="2" fontId="82" fillId="0" borderId="0" xfId="168" applyNumberFormat="1" applyFont="1" applyFill="1" applyAlignment="1">
      <alignment horizontal="center"/>
    </xf>
    <xf numFmtId="0" fontId="16" fillId="0" borderId="0" xfId="168" applyFont="1" applyFill="1" applyBorder="1" applyAlignment="1">
      <alignment horizontal="center"/>
    </xf>
    <xf numFmtId="0" fontId="83" fillId="0" borderId="13" xfId="168" applyFont="1" applyFill="1" applyBorder="1" applyAlignment="1">
      <alignment horizontal="center" vertical="center" wrapText="1"/>
    </xf>
    <xf numFmtId="4" fontId="83" fillId="0" borderId="13" xfId="168" applyNumberFormat="1" applyFont="1" applyFill="1" applyBorder="1" applyAlignment="1">
      <alignment horizontal="center" vertical="center"/>
    </xf>
    <xf numFmtId="4" fontId="16" fillId="0" borderId="15" xfId="168" applyNumberFormat="1" applyFont="1" applyFill="1" applyBorder="1" applyAlignment="1">
      <alignment horizontal="center" vertical="center" wrapText="1"/>
    </xf>
    <xf numFmtId="4" fontId="16" fillId="0" borderId="0" xfId="168" applyNumberFormat="1" applyFont="1" applyFill="1" applyBorder="1" applyAlignment="1">
      <alignment horizontal="center" vertical="center" wrapText="1"/>
    </xf>
    <xf numFmtId="4" fontId="16" fillId="0" borderId="16" xfId="168" applyNumberFormat="1" applyFont="1" applyFill="1" applyBorder="1" applyAlignment="1">
      <alignment horizontal="center" vertical="center" wrapText="1"/>
    </xf>
    <xf numFmtId="4" fontId="83" fillId="0" borderId="16" xfId="168" applyNumberFormat="1" applyFont="1" applyFill="1" applyBorder="1" applyAlignment="1">
      <alignment horizontal="center" vertical="center" wrapText="1"/>
    </xf>
    <xf numFmtId="4" fontId="83" fillId="0" borderId="0" xfId="168" applyNumberFormat="1" applyFont="1" applyFill="1" applyBorder="1" applyAlignment="1">
      <alignment vertical="center" wrapText="1"/>
    </xf>
    <xf numFmtId="4" fontId="83" fillId="0" borderId="0" xfId="168" applyNumberFormat="1" applyFont="1" applyFill="1" applyBorder="1" applyAlignment="1">
      <alignment horizontal="center" vertical="center" wrapText="1"/>
    </xf>
    <xf numFmtId="0" fontId="83" fillId="0" borderId="0" xfId="168" applyFont="1" applyFill="1" applyBorder="1" applyAlignment="1">
      <alignment horizontal="right" vertical="center" wrapText="1"/>
    </xf>
    <xf numFmtId="0" fontId="16" fillId="0" borderId="0" xfId="168" applyFont="1" applyFill="1" applyBorder="1" applyAlignment="1">
      <alignment horizontal="left" vertical="center"/>
    </xf>
    <xf numFmtId="0" fontId="16" fillId="0" borderId="0" xfId="168" applyFont="1" applyFill="1" applyBorder="1" applyAlignment="1">
      <alignment vertical="center"/>
    </xf>
    <xf numFmtId="0" fontId="16" fillId="0" borderId="0" xfId="168" applyFont="1" applyFill="1" applyBorder="1" applyAlignment="1">
      <alignment horizontal="center" vertical="center"/>
    </xf>
    <xf numFmtId="0" fontId="16" fillId="0" borderId="0" xfId="168" applyFont="1" applyFill="1" applyBorder="1"/>
    <xf numFmtId="2" fontId="6" fillId="48" borderId="13" xfId="321" applyNumberFormat="1" applyFont="1" applyFill="1" applyBorder="1" applyAlignment="1">
      <alignment horizontal="center" vertical="center" wrapText="1"/>
    </xf>
    <xf numFmtId="2" fontId="6" fillId="48" borderId="13" xfId="0" applyNumberFormat="1" applyFont="1" applyFill="1" applyBorder="1" applyAlignment="1">
      <alignment horizontal="center" vertical="center" wrapText="1"/>
    </xf>
    <xf numFmtId="0" fontId="6" fillId="48" borderId="13" xfId="0" applyFont="1" applyFill="1" applyBorder="1" applyAlignment="1">
      <alignment horizontal="center" vertical="center"/>
    </xf>
    <xf numFmtId="2" fontId="87" fillId="48" borderId="13" xfId="0" applyNumberFormat="1" applyFont="1" applyFill="1" applyBorder="1" applyAlignment="1">
      <alignment horizontal="center" vertical="center"/>
    </xf>
    <xf numFmtId="0" fontId="10" fillId="48" borderId="0" xfId="0" applyFont="1" applyFill="1" applyBorder="1" applyAlignment="1"/>
    <xf numFmtId="0" fontId="11" fillId="48" borderId="0" xfId="0" applyFont="1" applyFill="1" applyBorder="1" applyAlignment="1"/>
    <xf numFmtId="0" fontId="6" fillId="48" borderId="13" xfId="0" quotePrefix="1" applyFont="1" applyFill="1" applyBorder="1" applyAlignment="1">
      <alignment horizontal="center" vertical="center" wrapText="1"/>
    </xf>
    <xf numFmtId="4" fontId="15" fillId="48" borderId="13" xfId="0" applyNumberFormat="1" applyFont="1" applyFill="1" applyBorder="1" applyAlignment="1">
      <alignment horizontal="center" vertical="center" wrapText="1"/>
    </xf>
    <xf numFmtId="0" fontId="88" fillId="48" borderId="0" xfId="0" applyFont="1" applyFill="1" applyBorder="1" applyAlignment="1"/>
    <xf numFmtId="0" fontId="87" fillId="48" borderId="0" xfId="0" applyFont="1" applyFill="1" applyAlignment="1">
      <alignment vertical="center" wrapText="1"/>
    </xf>
    <xf numFmtId="0" fontId="89" fillId="48" borderId="0" xfId="0" applyFont="1" applyFill="1" applyBorder="1" applyAlignment="1"/>
    <xf numFmtId="0" fontId="87" fillId="48" borderId="0" xfId="0" applyFont="1" applyFill="1"/>
    <xf numFmtId="2" fontId="90" fillId="48" borderId="0" xfId="321" applyNumberFormat="1" applyFont="1" applyFill="1" applyAlignment="1">
      <alignment horizontal="center"/>
    </xf>
    <xf numFmtId="0" fontId="87" fillId="48" borderId="0" xfId="0" applyFont="1" applyFill="1" applyBorder="1" applyAlignment="1"/>
    <xf numFmtId="0" fontId="91" fillId="48" borderId="13" xfId="0" applyFont="1" applyFill="1" applyBorder="1" applyAlignment="1">
      <alignment horizontal="center" vertical="center" wrapText="1"/>
    </xf>
    <xf numFmtId="4" fontId="87" fillId="48" borderId="13" xfId="0" applyNumberFormat="1" applyFont="1" applyFill="1" applyBorder="1" applyAlignment="1">
      <alignment horizontal="center" vertical="center" wrapText="1"/>
    </xf>
    <xf numFmtId="4" fontId="92" fillId="48" borderId="13" xfId="0" applyNumberFormat="1" applyFont="1" applyFill="1" applyBorder="1" applyAlignment="1">
      <alignment horizontal="center" vertical="center" wrapText="1"/>
    </xf>
    <xf numFmtId="49" fontId="87" fillId="48" borderId="14" xfId="0" applyNumberFormat="1" applyFont="1" applyFill="1" applyBorder="1"/>
    <xf numFmtId="0" fontId="87" fillId="48" borderId="14" xfId="0" applyFont="1" applyFill="1" applyBorder="1"/>
    <xf numFmtId="0" fontId="87" fillId="48" borderId="14" xfId="0" applyFont="1" applyFill="1" applyBorder="1" applyAlignment="1">
      <alignment horizontal="right"/>
    </xf>
    <xf numFmtId="0" fontId="87" fillId="48" borderId="14" xfId="0" applyFont="1" applyFill="1" applyBorder="1" applyAlignment="1">
      <alignment horizontal="center" vertical="center"/>
    </xf>
    <xf numFmtId="0" fontId="87" fillId="48" borderId="0" xfId="168" applyFont="1" applyFill="1" applyBorder="1" applyAlignment="1">
      <alignment horizontal="left" vertical="center"/>
    </xf>
    <xf numFmtId="0" fontId="87" fillId="48" borderId="0" xfId="0" applyFont="1" applyFill="1" applyBorder="1" applyAlignment="1">
      <alignment vertical="center"/>
    </xf>
    <xf numFmtId="0" fontId="89" fillId="48" borderId="0" xfId="0" applyFont="1" applyFill="1"/>
    <xf numFmtId="49" fontId="16" fillId="48" borderId="13" xfId="0" quotePrefix="1" applyNumberFormat="1" applyFont="1" applyFill="1" applyBorder="1" applyAlignment="1">
      <alignment horizontal="center" vertical="center"/>
    </xf>
    <xf numFmtId="4" fontId="16" fillId="48" borderId="13" xfId="168" applyNumberFormat="1" applyFont="1" applyFill="1" applyBorder="1" applyAlignment="1">
      <alignment horizontal="center" vertical="center" wrapText="1"/>
    </xf>
    <xf numFmtId="2" fontId="16" fillId="48" borderId="13" xfId="0" applyNumberFormat="1" applyFont="1" applyFill="1" applyBorder="1" applyAlignment="1">
      <alignment horizontal="center" vertical="center" wrapText="1"/>
    </xf>
    <xf numFmtId="2" fontId="16" fillId="0" borderId="0" xfId="168" applyNumberFormat="1" applyFont="1" applyFill="1"/>
    <xf numFmtId="49" fontId="4" fillId="48" borderId="13" xfId="0" applyNumberFormat="1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 shrinkToFit="1"/>
    </xf>
    <xf numFmtId="2" fontId="4" fillId="48" borderId="13" xfId="0" applyNumberFormat="1" applyFont="1" applyFill="1" applyBorder="1" applyAlignment="1">
      <alignment vertical="center" wrapText="1"/>
    </xf>
    <xf numFmtId="0" fontId="6" fillId="48" borderId="0" xfId="168" applyFont="1" applyFill="1"/>
    <xf numFmtId="0" fontId="4" fillId="48" borderId="13" xfId="0" applyFont="1" applyFill="1" applyBorder="1" applyAlignment="1">
      <alignment horizontal="right" vertical="center" wrapText="1"/>
    </xf>
    <xf numFmtId="0" fontId="83" fillId="48" borderId="13" xfId="168" applyFont="1" applyFill="1" applyBorder="1" applyAlignment="1">
      <alignment horizontal="center" vertical="center" wrapText="1"/>
    </xf>
    <xf numFmtId="49" fontId="4" fillId="48" borderId="13" xfId="0" quotePrefix="1" applyNumberFormat="1" applyFont="1" applyFill="1" applyBorder="1" applyAlignment="1">
      <alignment horizontal="center" vertical="center" wrapText="1"/>
    </xf>
    <xf numFmtId="0" fontId="13" fillId="48" borderId="13" xfId="0" quotePrefix="1" applyNumberFormat="1" applyFont="1" applyFill="1" applyBorder="1" applyAlignment="1">
      <alignment vertical="center" wrapText="1"/>
    </xf>
    <xf numFmtId="0" fontId="13" fillId="48" borderId="13" xfId="0" applyNumberFormat="1" applyFont="1" applyFill="1" applyBorder="1" applyAlignment="1">
      <alignment horizontal="center" vertical="center"/>
    </xf>
    <xf numFmtId="1" fontId="6" fillId="48" borderId="13" xfId="0" applyNumberFormat="1" applyFont="1" applyFill="1" applyBorder="1" applyAlignment="1">
      <alignment horizontal="center" vertical="center"/>
    </xf>
    <xf numFmtId="4" fontId="15" fillId="0" borderId="0" xfId="168" applyNumberFormat="1" applyFont="1" applyFill="1" applyBorder="1" applyAlignment="1">
      <alignment horizontal="center" vertical="center" wrapText="1"/>
    </xf>
    <xf numFmtId="0" fontId="94" fillId="48" borderId="0" xfId="0" applyFont="1" applyFill="1"/>
    <xf numFmtId="4" fontId="6" fillId="48" borderId="13" xfId="328" applyNumberFormat="1" applyFont="1" applyFill="1" applyBorder="1" applyAlignment="1">
      <alignment horizontal="center" vertical="center"/>
    </xf>
    <xf numFmtId="187" fontId="6" fillId="48" borderId="13" xfId="328" applyNumberFormat="1" applyFont="1" applyFill="1" applyBorder="1" applyAlignment="1">
      <alignment horizontal="left" vertical="center" wrapText="1"/>
    </xf>
    <xf numFmtId="0" fontId="6" fillId="48" borderId="0" xfId="0" applyNumberFormat="1" applyFont="1" applyFill="1"/>
    <xf numFmtId="0" fontId="11" fillId="48" borderId="0" xfId="0" applyFont="1" applyFill="1" applyBorder="1"/>
    <xf numFmtId="4" fontId="6" fillId="48" borderId="0" xfId="328" applyNumberFormat="1" applyFont="1" applyFill="1" applyBorder="1" applyAlignment="1">
      <alignment horizontal="center" vertical="center"/>
    </xf>
    <xf numFmtId="2" fontId="6" fillId="48" borderId="0" xfId="0" applyNumberFormat="1" applyFont="1" applyFill="1" applyBorder="1" applyAlignment="1">
      <alignment horizontal="center" vertical="center"/>
    </xf>
    <xf numFmtId="0" fontId="6" fillId="48" borderId="13" xfId="168" applyFont="1" applyFill="1" applyBorder="1" applyAlignment="1">
      <alignment horizontal="center" vertical="center" wrapText="1"/>
    </xf>
    <xf numFmtId="0" fontId="84" fillId="48" borderId="0" xfId="0" applyNumberFormat="1" applyFont="1" applyFill="1" applyBorder="1" applyAlignment="1">
      <alignment horizontal="left"/>
    </xf>
    <xf numFmtId="0" fontId="3" fillId="48" borderId="0" xfId="0" applyFont="1" applyFill="1" applyBorder="1" applyAlignment="1"/>
    <xf numFmtId="2" fontId="98" fillId="48" borderId="0" xfId="321" applyNumberFormat="1" applyFont="1" applyFill="1" applyAlignment="1">
      <alignment horizontal="center"/>
    </xf>
    <xf numFmtId="0" fontId="13" fillId="48" borderId="13" xfId="0" applyFont="1" applyFill="1" applyBorder="1" applyAlignment="1">
      <alignment horizontal="left" vertical="center" wrapText="1" shrinkToFit="1"/>
    </xf>
    <xf numFmtId="0" fontId="4" fillId="48" borderId="13" xfId="0" applyFont="1" applyFill="1" applyBorder="1" applyAlignment="1">
      <alignment horizontal="center" wrapText="1" shrinkToFit="1"/>
    </xf>
    <xf numFmtId="0" fontId="6" fillId="48" borderId="0" xfId="0" applyNumberFormat="1" applyFont="1" applyFill="1" applyBorder="1" applyAlignment="1">
      <alignment horizontal="left"/>
    </xf>
    <xf numFmtId="0" fontId="15" fillId="48" borderId="13" xfId="0" applyFont="1" applyFill="1" applyBorder="1" applyAlignment="1">
      <alignment horizontal="center" vertical="center" wrapText="1"/>
    </xf>
    <xf numFmtId="0" fontId="15" fillId="48" borderId="13" xfId="0" applyFont="1" applyFill="1" applyBorder="1" applyAlignment="1">
      <alignment horizontal="center" vertical="center" textRotation="90" wrapText="1"/>
    </xf>
    <xf numFmtId="4" fontId="6" fillId="48" borderId="13" xfId="168" applyNumberFormat="1" applyFont="1" applyFill="1" applyBorder="1" applyAlignment="1">
      <alignment horizontal="center" vertical="center" wrapText="1"/>
    </xf>
    <xf numFmtId="4" fontId="6" fillId="48" borderId="13" xfId="323" applyNumberFormat="1" applyFont="1" applyFill="1" applyBorder="1" applyAlignment="1">
      <alignment horizontal="center" vertical="center"/>
    </xf>
    <xf numFmtId="2" fontId="16" fillId="49" borderId="13" xfId="293" applyNumberFormat="1" applyFont="1" applyFill="1" applyBorder="1" applyAlignment="1">
      <alignment horizontal="center" vertical="center" wrapText="1"/>
    </xf>
    <xf numFmtId="0" fontId="4" fillId="48" borderId="22" xfId="0" applyFont="1" applyFill="1" applyBorder="1" applyAlignment="1">
      <alignment horizontal="center" vertical="center" wrapText="1"/>
    </xf>
    <xf numFmtId="0" fontId="6" fillId="48" borderId="0" xfId="0" applyNumberFormat="1" applyFont="1" applyFill="1" applyBorder="1" applyAlignment="1">
      <alignment horizontal="left"/>
    </xf>
    <xf numFmtId="0" fontId="6" fillId="48" borderId="0" xfId="0" applyNumberFormat="1" applyFont="1" applyFill="1" applyBorder="1" applyAlignment="1">
      <alignment horizontal="left"/>
    </xf>
    <xf numFmtId="0" fontId="15" fillId="48" borderId="13" xfId="0" applyFont="1" applyFill="1" applyBorder="1" applyAlignment="1">
      <alignment horizontal="center" vertical="center" wrapText="1"/>
    </xf>
    <xf numFmtId="0" fontId="15" fillId="48" borderId="13" xfId="0" applyFont="1" applyFill="1" applyBorder="1" applyAlignment="1">
      <alignment horizontal="center" vertical="center" textRotation="90" wrapText="1"/>
    </xf>
    <xf numFmtId="0" fontId="92" fillId="48" borderId="13" xfId="0" applyFont="1" applyFill="1" applyBorder="1" applyAlignment="1">
      <alignment horizontal="center" vertical="center" wrapText="1"/>
    </xf>
    <xf numFmtId="0" fontId="92" fillId="48" borderId="13" xfId="0" applyFont="1" applyFill="1" applyBorder="1" applyAlignment="1">
      <alignment horizontal="center" vertical="center" textRotation="90" wrapText="1"/>
    </xf>
    <xf numFmtId="2" fontId="6" fillId="48" borderId="13" xfId="359" applyNumberFormat="1" applyFont="1" applyFill="1" applyBorder="1" applyAlignment="1">
      <alignment horizontal="center" vertical="center"/>
    </xf>
    <xf numFmtId="0" fontId="6" fillId="48" borderId="13" xfId="0" applyNumberFormat="1" applyFont="1" applyFill="1" applyBorder="1" applyAlignment="1">
      <alignment horizontal="center" vertical="center" wrapText="1"/>
    </xf>
    <xf numFmtId="2" fontId="6" fillId="48" borderId="13" xfId="360" applyNumberFormat="1" applyFont="1" applyFill="1" applyBorder="1" applyAlignment="1">
      <alignment horizontal="center" vertical="center" wrapText="1"/>
    </xf>
    <xf numFmtId="2" fontId="6" fillId="49" borderId="13" xfId="293" applyNumberFormat="1" applyFont="1" applyFill="1" applyBorder="1" applyAlignment="1">
      <alignment horizontal="center" vertical="center" wrapText="1"/>
    </xf>
    <xf numFmtId="2" fontId="16" fillId="49" borderId="13" xfId="293" applyNumberFormat="1" applyFont="1" applyFill="1" applyBorder="1" applyAlignment="1">
      <alignment horizontal="justify" vertical="center" wrapText="1"/>
    </xf>
    <xf numFmtId="169" fontId="16" fillId="48" borderId="13" xfId="0" applyNumberFormat="1" applyFont="1" applyFill="1" applyBorder="1" applyAlignment="1">
      <alignment horizontal="center" vertical="center" wrapText="1"/>
    </xf>
    <xf numFmtId="187" fontId="93" fillId="48" borderId="13" xfId="328" applyNumberFormat="1" applyFont="1" applyFill="1" applyBorder="1" applyAlignment="1">
      <alignment horizontal="left" vertical="center" wrapText="1"/>
    </xf>
    <xf numFmtId="4" fontId="93" fillId="48" borderId="26" xfId="328" applyNumberFormat="1" applyFont="1" applyFill="1" applyBorder="1" applyAlignment="1">
      <alignment horizontal="center" vertical="center" wrapText="1"/>
    </xf>
    <xf numFmtId="188" fontId="93" fillId="48" borderId="13" xfId="328" applyNumberFormat="1" applyFont="1" applyFill="1" applyBorder="1" applyAlignment="1">
      <alignment horizontal="center" vertical="center" wrapText="1"/>
    </xf>
    <xf numFmtId="0" fontId="16" fillId="48" borderId="13" xfId="168" applyFont="1" applyFill="1" applyBorder="1" applyAlignment="1">
      <alignment vertical="center" wrapText="1"/>
    </xf>
    <xf numFmtId="0" fontId="16" fillId="48" borderId="13" xfId="168" applyFont="1" applyFill="1" applyBorder="1" applyAlignment="1">
      <alignment horizontal="left" vertical="center" wrapText="1"/>
    </xf>
    <xf numFmtId="0" fontId="6" fillId="48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15" fillId="48" borderId="13" xfId="0" applyFont="1" applyFill="1" applyBorder="1" applyAlignment="1">
      <alignment horizontal="center" vertical="center" wrapText="1"/>
    </xf>
    <xf numFmtId="0" fontId="6" fillId="48" borderId="13" xfId="357" applyFont="1" applyFill="1" applyBorder="1" applyAlignment="1">
      <alignment horizontal="left" vertical="center" wrapText="1"/>
    </xf>
    <xf numFmtId="0" fontId="6" fillId="48" borderId="13" xfId="321" applyFont="1" applyFill="1" applyBorder="1" applyAlignment="1">
      <alignment horizontal="center" vertical="center" wrapText="1" shrinkToFit="1"/>
    </xf>
    <xf numFmtId="187" fontId="6" fillId="48" borderId="13" xfId="328" applyNumberFormat="1" applyFont="1" applyFill="1" applyBorder="1" applyAlignment="1">
      <alignment vertical="center" wrapText="1"/>
    </xf>
    <xf numFmtId="187" fontId="6" fillId="48" borderId="13" xfId="328" applyNumberFormat="1" applyFont="1" applyFill="1" applyBorder="1" applyAlignment="1">
      <alignment horizontal="center" vertical="center" wrapText="1"/>
    </xf>
    <xf numFmtId="188" fontId="6" fillId="48" borderId="13" xfId="328" applyNumberFormat="1" applyFont="1" applyFill="1" applyBorder="1" applyAlignment="1">
      <alignment horizontal="center" vertical="center" wrapText="1"/>
    </xf>
    <xf numFmtId="0" fontId="13" fillId="48" borderId="13" xfId="0" quotePrefix="1" applyFont="1" applyFill="1" applyBorder="1" applyAlignment="1">
      <alignment vertical="center" wrapText="1"/>
    </xf>
    <xf numFmtId="188" fontId="6" fillId="48" borderId="13" xfId="328" applyNumberFormat="1" applyFont="1" applyFill="1" applyBorder="1" applyAlignment="1">
      <alignment horizontal="center" vertical="center"/>
    </xf>
    <xf numFmtId="1" fontId="6" fillId="48" borderId="13" xfId="0" applyNumberFormat="1" applyFont="1" applyFill="1" applyBorder="1" applyAlignment="1">
      <alignment horizontal="center" vertical="center" wrapText="1"/>
    </xf>
    <xf numFmtId="4" fontId="6" fillId="48" borderId="13" xfId="328" applyNumberFormat="1" applyFont="1" applyFill="1" applyBorder="1" applyAlignment="1">
      <alignment horizontal="center" vertical="center" wrapText="1"/>
    </xf>
    <xf numFmtId="4" fontId="6" fillId="48" borderId="26" xfId="328" applyNumberFormat="1" applyFont="1" applyFill="1" applyBorder="1" applyAlignment="1">
      <alignment horizontal="center" vertical="center" wrapText="1"/>
    </xf>
    <xf numFmtId="0" fontId="6" fillId="48" borderId="13" xfId="357" applyFont="1" applyFill="1" applyBorder="1" applyAlignment="1">
      <alignment horizontal="left" vertical="center"/>
    </xf>
    <xf numFmtId="188" fontId="6" fillId="48" borderId="13" xfId="358" applyNumberFormat="1" applyFont="1" applyFill="1" applyBorder="1" applyAlignment="1">
      <alignment horizontal="center" vertical="center"/>
    </xf>
    <xf numFmtId="2" fontId="6" fillId="48" borderId="13" xfId="358" applyNumberFormat="1" applyFont="1" applyFill="1" applyBorder="1" applyAlignment="1">
      <alignment horizontal="center" vertical="center"/>
    </xf>
    <xf numFmtId="0" fontId="6" fillId="48" borderId="13" xfId="0" applyFont="1" applyFill="1" applyBorder="1" applyAlignment="1">
      <alignment horizontal="left" vertical="center" wrapText="1"/>
    </xf>
    <xf numFmtId="0" fontId="6" fillId="48" borderId="13" xfId="0" applyNumberFormat="1" applyFont="1" applyFill="1" applyBorder="1" applyAlignment="1">
      <alignment horizontal="left" vertical="center" wrapText="1"/>
    </xf>
    <xf numFmtId="0" fontId="6" fillId="48" borderId="13" xfId="321" applyNumberFormat="1" applyFont="1" applyFill="1" applyBorder="1" applyAlignment="1">
      <alignment horizontal="center" vertical="center" wrapText="1" shrinkToFit="1"/>
    </xf>
    <xf numFmtId="2" fontId="6" fillId="48" borderId="13" xfId="321" applyNumberFormat="1" applyFont="1" applyFill="1" applyBorder="1" applyAlignment="1">
      <alignment horizontal="center" vertical="center"/>
    </xf>
    <xf numFmtId="2" fontId="4" fillId="48" borderId="13" xfId="0" applyNumberFormat="1" applyFont="1" applyFill="1" applyBorder="1" applyAlignment="1">
      <alignment horizontal="left" vertical="center" wrapText="1"/>
    </xf>
    <xf numFmtId="0" fontId="6" fillId="48" borderId="13" xfId="0" applyFont="1" applyFill="1" applyBorder="1" applyAlignment="1">
      <alignment horizontal="center" vertical="center" wrapText="1"/>
    </xf>
    <xf numFmtId="0" fontId="6" fillId="48" borderId="13" xfId="0" applyFont="1" applyFill="1" applyBorder="1" applyAlignment="1">
      <alignment vertical="center" wrapText="1"/>
    </xf>
    <xf numFmtId="2" fontId="6" fillId="48" borderId="13" xfId="0" applyNumberFormat="1" applyFont="1" applyFill="1" applyBorder="1" applyAlignment="1">
      <alignment vertical="center"/>
    </xf>
    <xf numFmtId="0" fontId="6" fillId="49" borderId="13" xfId="0" applyFont="1" applyFill="1" applyBorder="1" applyAlignment="1">
      <alignment horizontal="center" vertical="center" wrapText="1" shrinkToFit="1"/>
    </xf>
    <xf numFmtId="2" fontId="15" fillId="48" borderId="13" xfId="321" applyNumberFormat="1" applyFont="1" applyFill="1" applyBorder="1" applyAlignment="1">
      <alignment horizontal="center" vertical="center"/>
    </xf>
    <xf numFmtId="2" fontId="15" fillId="48" borderId="13" xfId="0" applyNumberFormat="1" applyFont="1" applyFill="1" applyBorder="1" applyAlignment="1">
      <alignment horizontal="center" vertical="center"/>
    </xf>
    <xf numFmtId="2" fontId="4" fillId="48" borderId="13" xfId="321" applyNumberFormat="1" applyFont="1" applyFill="1" applyBorder="1" applyAlignment="1">
      <alignment horizontal="center" vertical="center"/>
    </xf>
    <xf numFmtId="0" fontId="7" fillId="48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83" fillId="0" borderId="19" xfId="168" applyFont="1" applyFill="1" applyBorder="1" applyAlignment="1">
      <alignment horizontal="center" vertical="center" wrapText="1"/>
    </xf>
    <xf numFmtId="0" fontId="83" fillId="0" borderId="20" xfId="168" applyFont="1" applyFill="1" applyBorder="1" applyAlignment="1">
      <alignment horizontal="center" vertical="center" wrapText="1"/>
    </xf>
    <xf numFmtId="0" fontId="83" fillId="0" borderId="13" xfId="168" applyFont="1" applyFill="1" applyBorder="1" applyAlignment="1">
      <alignment horizontal="center" vertical="center" wrapText="1"/>
    </xf>
    <xf numFmtId="0" fontId="16" fillId="0" borderId="0" xfId="168" applyFont="1" applyFill="1" applyBorder="1" applyAlignment="1">
      <alignment horizontal="right"/>
    </xf>
    <xf numFmtId="0" fontId="16" fillId="0" borderId="23" xfId="168" applyFont="1" applyFill="1" applyBorder="1" applyAlignment="1">
      <alignment horizontal="right" vertical="center" wrapText="1"/>
    </xf>
    <xf numFmtId="0" fontId="16" fillId="0" borderId="24" xfId="168" applyFont="1" applyFill="1" applyBorder="1" applyAlignment="1">
      <alignment horizontal="right" vertical="center" wrapText="1"/>
    </xf>
    <xf numFmtId="0" fontId="16" fillId="0" borderId="21" xfId="168" applyFont="1" applyFill="1" applyBorder="1" applyAlignment="1">
      <alignment horizontal="right" vertical="center" wrapText="1"/>
    </xf>
    <xf numFmtId="0" fontId="80" fillId="0" borderId="0" xfId="168" applyFont="1" applyFill="1" applyBorder="1" applyAlignment="1">
      <alignment horizontal="left" vertical="top"/>
    </xf>
    <xf numFmtId="0" fontId="16" fillId="0" borderId="15" xfId="168" applyFont="1" applyFill="1" applyBorder="1" applyAlignment="1">
      <alignment horizontal="right" vertical="center" wrapText="1"/>
    </xf>
    <xf numFmtId="0" fontId="83" fillId="0" borderId="16" xfId="168" applyFont="1" applyFill="1" applyBorder="1" applyAlignment="1">
      <alignment horizontal="right" vertical="center" wrapText="1"/>
    </xf>
    <xf numFmtId="0" fontId="16" fillId="0" borderId="0" xfId="168" applyFont="1" applyFill="1" applyBorder="1" applyAlignment="1">
      <alignment horizontal="left" vertical="center"/>
    </xf>
    <xf numFmtId="0" fontId="83" fillId="0" borderId="13" xfId="168" applyFont="1" applyFill="1" applyBorder="1" applyAlignment="1">
      <alignment horizontal="right" vertical="center"/>
    </xf>
    <xf numFmtId="0" fontId="16" fillId="0" borderId="16" xfId="168" applyFont="1" applyFill="1" applyBorder="1" applyAlignment="1">
      <alignment horizontal="right" vertical="center" wrapText="1"/>
    </xf>
    <xf numFmtId="0" fontId="78" fillId="0" borderId="0" xfId="168" applyFont="1" applyBorder="1" applyAlignment="1">
      <alignment horizontal="center" vertical="center"/>
    </xf>
    <xf numFmtId="0" fontId="80" fillId="0" borderId="0" xfId="168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 wrapText="1"/>
    </xf>
    <xf numFmtId="0" fontId="16" fillId="0" borderId="25" xfId="168" applyFont="1" applyFill="1" applyBorder="1" applyAlignment="1">
      <alignment horizontal="center"/>
    </xf>
    <xf numFmtId="0" fontId="81" fillId="0" borderId="0" xfId="0" applyFont="1" applyFill="1" applyAlignment="1">
      <alignment horizontal="left" vertical="center" wrapText="1"/>
    </xf>
    <xf numFmtId="0" fontId="6" fillId="48" borderId="0" xfId="0" applyNumberFormat="1" applyFont="1" applyFill="1" applyBorder="1" applyAlignment="1">
      <alignment horizontal="left"/>
    </xf>
    <xf numFmtId="0" fontId="15" fillId="48" borderId="13" xfId="0" applyFont="1" applyFill="1" applyBorder="1" applyAlignment="1">
      <alignment horizontal="center" vertical="center" wrapText="1"/>
    </xf>
    <xf numFmtId="49" fontId="15" fillId="48" borderId="17" xfId="0" applyNumberFormat="1" applyFont="1" applyFill="1" applyBorder="1" applyAlignment="1">
      <alignment horizontal="right" vertical="center" wrapText="1"/>
    </xf>
    <xf numFmtId="49" fontId="15" fillId="48" borderId="22" xfId="0" applyNumberFormat="1" applyFont="1" applyFill="1" applyBorder="1" applyAlignment="1">
      <alignment horizontal="right" vertical="center" wrapText="1"/>
    </xf>
    <xf numFmtId="49" fontId="15" fillId="48" borderId="18" xfId="0" applyNumberFormat="1" applyFont="1" applyFill="1" applyBorder="1" applyAlignment="1">
      <alignment horizontal="right" vertical="center" wrapText="1"/>
    </xf>
    <xf numFmtId="0" fontId="15" fillId="48" borderId="13" xfId="0" applyFont="1" applyFill="1" applyBorder="1" applyAlignment="1">
      <alignment horizontal="center" vertical="center" textRotation="90" wrapText="1"/>
    </xf>
    <xf numFmtId="0" fontId="6" fillId="48" borderId="0" xfId="0" applyFont="1" applyFill="1" applyAlignment="1">
      <alignment horizontal="left" vertical="center" wrapText="1"/>
    </xf>
    <xf numFmtId="0" fontId="6" fillId="48" borderId="0" xfId="0" applyFont="1" applyFill="1" applyAlignment="1">
      <alignment horizontal="right" vertical="center" wrapText="1"/>
    </xf>
    <xf numFmtId="2" fontId="76" fillId="48" borderId="0" xfId="0" applyNumberFormat="1" applyFont="1" applyFill="1" applyAlignment="1">
      <alignment horizontal="center" vertical="center" wrapText="1"/>
    </xf>
    <xf numFmtId="0" fontId="6" fillId="48" borderId="25" xfId="0" applyFont="1" applyFill="1" applyBorder="1" applyAlignment="1">
      <alignment horizontal="right" vertical="center" wrapText="1"/>
    </xf>
    <xf numFmtId="0" fontId="77" fillId="48" borderId="0" xfId="0" applyFont="1" applyFill="1" applyBorder="1" applyAlignment="1">
      <alignment horizontal="center" vertical="center" wrapText="1"/>
    </xf>
    <xf numFmtId="0" fontId="75" fillId="48" borderId="0" xfId="0" applyFont="1" applyFill="1" applyAlignment="1">
      <alignment horizontal="center" vertical="center" wrapText="1"/>
    </xf>
    <xf numFmtId="0" fontId="75" fillId="48" borderId="0" xfId="0" applyFont="1" applyFill="1" applyAlignment="1">
      <alignment horizontal="center" vertical="center"/>
    </xf>
    <xf numFmtId="0" fontId="5" fillId="48" borderId="0" xfId="0" applyFont="1" applyFill="1" applyBorder="1" applyAlignment="1">
      <alignment horizontal="center" vertical="justify" wrapText="1"/>
    </xf>
    <xf numFmtId="49" fontId="15" fillId="48" borderId="13" xfId="0" applyNumberFormat="1" applyFont="1" applyFill="1" applyBorder="1" applyAlignment="1">
      <alignment horizontal="right" vertical="center" wrapText="1"/>
    </xf>
    <xf numFmtId="0" fontId="92" fillId="48" borderId="13" xfId="0" applyFont="1" applyFill="1" applyBorder="1" applyAlignment="1">
      <alignment horizontal="center" vertical="center" wrapText="1"/>
    </xf>
    <xf numFmtId="49" fontId="92" fillId="48" borderId="13" xfId="0" applyNumberFormat="1" applyFont="1" applyFill="1" applyBorder="1" applyAlignment="1">
      <alignment horizontal="right" vertical="center" wrapText="1"/>
    </xf>
    <xf numFmtId="0" fontId="92" fillId="48" borderId="13" xfId="0" applyFont="1" applyFill="1" applyBorder="1" applyAlignment="1">
      <alignment horizontal="center" vertical="center" textRotation="90" wrapText="1"/>
    </xf>
    <xf numFmtId="0" fontId="87" fillId="48" borderId="0" xfId="0" applyFont="1" applyFill="1" applyAlignment="1">
      <alignment horizontal="left" vertical="center" wrapText="1"/>
    </xf>
    <xf numFmtId="0" fontId="87" fillId="48" borderId="0" xfId="0" applyFont="1" applyFill="1" applyAlignment="1">
      <alignment horizontal="right" vertical="center" wrapText="1"/>
    </xf>
    <xf numFmtId="2" fontId="95" fillId="48" borderId="0" xfId="0" applyNumberFormat="1" applyFont="1" applyFill="1" applyAlignment="1">
      <alignment horizontal="center" vertical="center" wrapText="1"/>
    </xf>
    <xf numFmtId="0" fontId="96" fillId="48" borderId="0" xfId="0" applyFont="1" applyFill="1" applyBorder="1" applyAlignment="1">
      <alignment horizontal="center" vertical="center" wrapText="1"/>
    </xf>
    <xf numFmtId="0" fontId="97" fillId="48" borderId="0" xfId="0" applyFont="1" applyFill="1" applyBorder="1" applyAlignment="1">
      <alignment horizontal="center" vertical="justify" wrapText="1"/>
    </xf>
    <xf numFmtId="2" fontId="6" fillId="0" borderId="13" xfId="321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left" vertical="center" wrapText="1"/>
    </xf>
    <xf numFmtId="0" fontId="6" fillId="0" borderId="13" xfId="267" applyFont="1" applyFill="1" applyBorder="1" applyAlignment="1">
      <alignment horizontal="center" vertical="center" wrapText="1"/>
    </xf>
    <xf numFmtId="2" fontId="6" fillId="0" borderId="13" xfId="253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" fontId="6" fillId="0" borderId="13" xfId="321" applyNumberFormat="1" applyFont="1" applyFill="1" applyBorder="1" applyAlignment="1">
      <alignment horizontal="center" vertical="center"/>
    </xf>
    <xf numFmtId="169" fontId="6" fillId="0" borderId="1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13" xfId="293" applyNumberFormat="1" applyFont="1" applyFill="1" applyBorder="1" applyAlignment="1">
      <alignment horizontal="center" vertical="center" wrapText="1"/>
    </xf>
    <xf numFmtId="2" fontId="15" fillId="0" borderId="13" xfId="293" applyNumberFormat="1" applyFont="1" applyFill="1" applyBorder="1" applyAlignment="1">
      <alignment horizontal="justify" vertical="center" wrapText="1"/>
    </xf>
    <xf numFmtId="0" fontId="15" fillId="0" borderId="13" xfId="321" applyFont="1" applyFill="1" applyBorder="1" applyAlignment="1">
      <alignment vertical="center" wrapText="1" shrinkToFit="1"/>
    </xf>
    <xf numFmtId="0" fontId="15" fillId="0" borderId="13" xfId="267" applyFont="1" applyFill="1" applyBorder="1" applyAlignment="1">
      <alignment horizontal="center" vertical="center" wrapText="1"/>
    </xf>
    <xf numFmtId="2" fontId="15" fillId="0" borderId="13" xfId="32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wrapText="1"/>
    </xf>
    <xf numFmtId="2" fontId="6" fillId="0" borderId="13" xfId="321" applyNumberFormat="1" applyFont="1" applyFill="1" applyBorder="1" applyAlignment="1">
      <alignment horizontal="center" vertical="center"/>
    </xf>
    <xf numFmtId="0" fontId="6" fillId="0" borderId="13" xfId="321" applyFont="1" applyFill="1" applyBorder="1" applyAlignment="1">
      <alignment horizontal="right" vertical="center" wrapText="1" shrinkToFit="1"/>
    </xf>
    <xf numFmtId="0" fontId="6" fillId="0" borderId="13" xfId="321" applyFont="1" applyFill="1" applyBorder="1" applyAlignment="1">
      <alignment horizontal="center" vertical="center" wrapText="1" shrinkToFit="1"/>
    </xf>
  </cellXfs>
  <cellStyles count="361">
    <cellStyle name="1. izcēlums" xfId="1" xr:uid="{00000000-0005-0000-0000-000000000000}"/>
    <cellStyle name="1. izcēlums 2" xfId="2" xr:uid="{00000000-0005-0000-0000-000001000000}"/>
    <cellStyle name="1. izcēlums 3" xfId="3" xr:uid="{00000000-0005-0000-0000-000002000000}"/>
    <cellStyle name="1. izcēlums 4" xfId="4" xr:uid="{00000000-0005-0000-0000-000003000000}"/>
    <cellStyle name="2. izcēlums" xfId="5" xr:uid="{00000000-0005-0000-0000-000004000000}"/>
    <cellStyle name="2. izcēlums 2" xfId="6" xr:uid="{00000000-0005-0000-0000-000005000000}"/>
    <cellStyle name="2. izcēlums 3" xfId="7" xr:uid="{00000000-0005-0000-0000-000006000000}"/>
    <cellStyle name="2. izcēlums 4" xfId="8" xr:uid="{00000000-0005-0000-0000-000007000000}"/>
    <cellStyle name="20% - Izcēlums1" xfId="9" xr:uid="{00000000-0005-0000-0000-000008000000}"/>
    <cellStyle name="20% - Izcēlums2" xfId="10" xr:uid="{00000000-0005-0000-0000-000009000000}"/>
    <cellStyle name="20% - Izcēlums3" xfId="11" xr:uid="{00000000-0005-0000-0000-00000A000000}"/>
    <cellStyle name="20% - Izcēlums4" xfId="12" xr:uid="{00000000-0005-0000-0000-00000B000000}"/>
    <cellStyle name="20% - Izcēlums5" xfId="13" xr:uid="{00000000-0005-0000-0000-00000C000000}"/>
    <cellStyle name="20% - Izcēlums6" xfId="14" xr:uid="{00000000-0005-0000-0000-00000D000000}"/>
    <cellStyle name="20% — акцент1" xfId="15" xr:uid="{00000000-0005-0000-0000-00000E000000}"/>
    <cellStyle name="20% — акцент2" xfId="16" xr:uid="{00000000-0005-0000-0000-00000F000000}"/>
    <cellStyle name="20% — акцент3" xfId="17" xr:uid="{00000000-0005-0000-0000-000010000000}"/>
    <cellStyle name="20% — акцент4" xfId="18" xr:uid="{00000000-0005-0000-0000-000011000000}"/>
    <cellStyle name="20% — акцент5" xfId="19" xr:uid="{00000000-0005-0000-0000-000012000000}"/>
    <cellStyle name="20% — акцент6" xfId="20" xr:uid="{00000000-0005-0000-0000-000013000000}"/>
    <cellStyle name="20% no 1. izcēluma" xfId="21" xr:uid="{00000000-0005-0000-0000-000014000000}"/>
    <cellStyle name="20% no 1. izcēluma 2" xfId="22" xr:uid="{00000000-0005-0000-0000-000015000000}"/>
    <cellStyle name="20% no 1. izcēluma 3" xfId="23" xr:uid="{00000000-0005-0000-0000-000016000000}"/>
    <cellStyle name="20% no 1. izcēluma 4" xfId="24" xr:uid="{00000000-0005-0000-0000-000017000000}"/>
    <cellStyle name="20% no 2. izcēluma" xfId="25" xr:uid="{00000000-0005-0000-0000-000018000000}"/>
    <cellStyle name="20% no 2. izcēluma 2" xfId="26" xr:uid="{00000000-0005-0000-0000-000019000000}"/>
    <cellStyle name="20% no 2. izcēluma 3" xfId="27" xr:uid="{00000000-0005-0000-0000-00001A000000}"/>
    <cellStyle name="20% no 2. izcēluma 4" xfId="28" xr:uid="{00000000-0005-0000-0000-00001B000000}"/>
    <cellStyle name="20% no 3. izcēluma" xfId="29" xr:uid="{00000000-0005-0000-0000-00001C000000}"/>
    <cellStyle name="20% no 3. izcēluma 2" xfId="30" xr:uid="{00000000-0005-0000-0000-00001D000000}"/>
    <cellStyle name="20% no 3. izcēluma 3" xfId="31" xr:uid="{00000000-0005-0000-0000-00001E000000}"/>
    <cellStyle name="20% no 3. izcēluma 4" xfId="32" xr:uid="{00000000-0005-0000-0000-00001F000000}"/>
    <cellStyle name="20% no 4. izcēluma" xfId="33" xr:uid="{00000000-0005-0000-0000-000020000000}"/>
    <cellStyle name="20% no 4. izcēluma 2" xfId="34" xr:uid="{00000000-0005-0000-0000-000021000000}"/>
    <cellStyle name="20% no 4. izcēluma 3" xfId="35" xr:uid="{00000000-0005-0000-0000-000022000000}"/>
    <cellStyle name="20% no 4. izcēluma 4" xfId="36" xr:uid="{00000000-0005-0000-0000-000023000000}"/>
    <cellStyle name="20% no 5. izcēluma" xfId="37" xr:uid="{00000000-0005-0000-0000-000024000000}"/>
    <cellStyle name="20% no 5. izcēluma 2" xfId="38" xr:uid="{00000000-0005-0000-0000-000025000000}"/>
    <cellStyle name="20% no 5. izcēluma 3" xfId="39" xr:uid="{00000000-0005-0000-0000-000026000000}"/>
    <cellStyle name="20% no 5. izcēluma 4" xfId="40" xr:uid="{00000000-0005-0000-0000-000027000000}"/>
    <cellStyle name="20% no 6. izcēluma" xfId="41" xr:uid="{00000000-0005-0000-0000-000028000000}"/>
    <cellStyle name="20% no 6. izcēluma 2" xfId="42" xr:uid="{00000000-0005-0000-0000-000029000000}"/>
    <cellStyle name="20% no 6. izcēluma 3" xfId="43" xr:uid="{00000000-0005-0000-0000-00002A000000}"/>
    <cellStyle name="20% no 6. izcēluma 4" xfId="44" xr:uid="{00000000-0005-0000-0000-00002B000000}"/>
    <cellStyle name="3. izcēlums " xfId="45" xr:uid="{00000000-0005-0000-0000-00002C000000}"/>
    <cellStyle name="3. izcēlums  2" xfId="46" xr:uid="{00000000-0005-0000-0000-00002D000000}"/>
    <cellStyle name="3. izcēlums  3" xfId="47" xr:uid="{00000000-0005-0000-0000-00002E000000}"/>
    <cellStyle name="3. izcēlums  4" xfId="48" xr:uid="{00000000-0005-0000-0000-00002F000000}"/>
    <cellStyle name="4. izcēlums" xfId="49" xr:uid="{00000000-0005-0000-0000-000030000000}"/>
    <cellStyle name="4. izcēlums 2" xfId="50" xr:uid="{00000000-0005-0000-0000-000031000000}"/>
    <cellStyle name="4. izcēlums 3" xfId="51" xr:uid="{00000000-0005-0000-0000-000032000000}"/>
    <cellStyle name="4. izcēlums 4" xfId="52" xr:uid="{00000000-0005-0000-0000-000033000000}"/>
    <cellStyle name="40% - Izcēlums1" xfId="53" xr:uid="{00000000-0005-0000-0000-000034000000}"/>
    <cellStyle name="40% - Izcēlums2" xfId="54" xr:uid="{00000000-0005-0000-0000-000035000000}"/>
    <cellStyle name="40% - Izcēlums3" xfId="55" xr:uid="{00000000-0005-0000-0000-000036000000}"/>
    <cellStyle name="40% - Izcēlums4" xfId="56" xr:uid="{00000000-0005-0000-0000-000037000000}"/>
    <cellStyle name="40% - Izcēlums5" xfId="57" xr:uid="{00000000-0005-0000-0000-000038000000}"/>
    <cellStyle name="40% - Izcēlums6" xfId="58" xr:uid="{00000000-0005-0000-0000-000039000000}"/>
    <cellStyle name="40% — акцент1" xfId="59" xr:uid="{00000000-0005-0000-0000-00003A000000}"/>
    <cellStyle name="40% — акцент2" xfId="60" xr:uid="{00000000-0005-0000-0000-00003B000000}"/>
    <cellStyle name="40% — акцент3" xfId="61" xr:uid="{00000000-0005-0000-0000-00003C000000}"/>
    <cellStyle name="40% — акцент4" xfId="62" xr:uid="{00000000-0005-0000-0000-00003D000000}"/>
    <cellStyle name="40% — акцент5" xfId="63" xr:uid="{00000000-0005-0000-0000-00003E000000}"/>
    <cellStyle name="40% — акцент6" xfId="64" xr:uid="{00000000-0005-0000-0000-00003F000000}"/>
    <cellStyle name="40% no 1. izcēluma" xfId="65" xr:uid="{00000000-0005-0000-0000-000040000000}"/>
    <cellStyle name="40% no 1. izcēluma 2" xfId="66" xr:uid="{00000000-0005-0000-0000-000041000000}"/>
    <cellStyle name="40% no 1. izcēluma 3" xfId="67" xr:uid="{00000000-0005-0000-0000-000042000000}"/>
    <cellStyle name="40% no 1. izcēluma 4" xfId="68" xr:uid="{00000000-0005-0000-0000-000043000000}"/>
    <cellStyle name="40% no 2. izcēluma" xfId="69" xr:uid="{00000000-0005-0000-0000-000044000000}"/>
    <cellStyle name="40% no 2. izcēluma 2" xfId="70" xr:uid="{00000000-0005-0000-0000-000045000000}"/>
    <cellStyle name="40% no 2. izcēluma 3" xfId="71" xr:uid="{00000000-0005-0000-0000-000046000000}"/>
    <cellStyle name="40% no 2. izcēluma 4" xfId="72" xr:uid="{00000000-0005-0000-0000-000047000000}"/>
    <cellStyle name="40% no 3. izcēluma" xfId="73" xr:uid="{00000000-0005-0000-0000-000048000000}"/>
    <cellStyle name="40% no 3. izcēluma 2" xfId="74" xr:uid="{00000000-0005-0000-0000-000049000000}"/>
    <cellStyle name="40% no 3. izcēluma 3" xfId="75" xr:uid="{00000000-0005-0000-0000-00004A000000}"/>
    <cellStyle name="40% no 3. izcēluma 4" xfId="76" xr:uid="{00000000-0005-0000-0000-00004B000000}"/>
    <cellStyle name="40% no 4. izcēluma" xfId="77" xr:uid="{00000000-0005-0000-0000-00004C000000}"/>
    <cellStyle name="40% no 4. izcēluma 2" xfId="78" xr:uid="{00000000-0005-0000-0000-00004D000000}"/>
    <cellStyle name="40% no 4. izcēluma 3" xfId="79" xr:uid="{00000000-0005-0000-0000-00004E000000}"/>
    <cellStyle name="40% no 4. izcēluma 4" xfId="80" xr:uid="{00000000-0005-0000-0000-00004F000000}"/>
    <cellStyle name="40% no 5. izcēluma" xfId="81" xr:uid="{00000000-0005-0000-0000-000050000000}"/>
    <cellStyle name="40% no 5. izcēluma 2" xfId="82" xr:uid="{00000000-0005-0000-0000-000051000000}"/>
    <cellStyle name="40% no 5. izcēluma 3" xfId="83" xr:uid="{00000000-0005-0000-0000-000052000000}"/>
    <cellStyle name="40% no 5. izcēluma 4" xfId="84" xr:uid="{00000000-0005-0000-0000-000053000000}"/>
    <cellStyle name="40% no 6. izcēluma" xfId="85" xr:uid="{00000000-0005-0000-0000-000054000000}"/>
    <cellStyle name="40% no 6. izcēluma 2" xfId="86" xr:uid="{00000000-0005-0000-0000-000055000000}"/>
    <cellStyle name="40% no 6. izcēluma 3" xfId="87" xr:uid="{00000000-0005-0000-0000-000056000000}"/>
    <cellStyle name="40% no 6. izcēluma 4" xfId="88" xr:uid="{00000000-0005-0000-0000-000057000000}"/>
    <cellStyle name="5. izcēlums" xfId="89" xr:uid="{00000000-0005-0000-0000-000058000000}"/>
    <cellStyle name="5. izcēlums 2" xfId="90" xr:uid="{00000000-0005-0000-0000-000059000000}"/>
    <cellStyle name="5. izcēlums 3" xfId="91" xr:uid="{00000000-0005-0000-0000-00005A000000}"/>
    <cellStyle name="5. izcēlums 4" xfId="92" xr:uid="{00000000-0005-0000-0000-00005B000000}"/>
    <cellStyle name="6. izcēlums" xfId="93" xr:uid="{00000000-0005-0000-0000-00005C000000}"/>
    <cellStyle name="6. izcēlums 2" xfId="94" xr:uid="{00000000-0005-0000-0000-00005D000000}"/>
    <cellStyle name="6. izcēlums 3" xfId="95" xr:uid="{00000000-0005-0000-0000-00005E000000}"/>
    <cellStyle name="6. izcēlums 4" xfId="96" xr:uid="{00000000-0005-0000-0000-00005F000000}"/>
    <cellStyle name="60% - Izcēlums1" xfId="97" xr:uid="{00000000-0005-0000-0000-000060000000}"/>
    <cellStyle name="60% - Izcēlums2" xfId="98" xr:uid="{00000000-0005-0000-0000-000061000000}"/>
    <cellStyle name="60% - Izcēlums3" xfId="99" xr:uid="{00000000-0005-0000-0000-000062000000}"/>
    <cellStyle name="60% - Izcēlums4" xfId="100" xr:uid="{00000000-0005-0000-0000-000063000000}"/>
    <cellStyle name="60% - Izcēlums5" xfId="101" xr:uid="{00000000-0005-0000-0000-000064000000}"/>
    <cellStyle name="60% - Izcēlums6" xfId="102" xr:uid="{00000000-0005-0000-0000-000065000000}"/>
    <cellStyle name="60% — акцент1" xfId="103" xr:uid="{00000000-0005-0000-0000-000066000000}"/>
    <cellStyle name="60% — акцент2" xfId="104" xr:uid="{00000000-0005-0000-0000-000067000000}"/>
    <cellStyle name="60% — акцент3" xfId="105" xr:uid="{00000000-0005-0000-0000-000068000000}"/>
    <cellStyle name="60% — акцент4" xfId="106" xr:uid="{00000000-0005-0000-0000-000069000000}"/>
    <cellStyle name="60% — акцент5" xfId="107" xr:uid="{00000000-0005-0000-0000-00006A000000}"/>
    <cellStyle name="60% — акцент6" xfId="108" xr:uid="{00000000-0005-0000-0000-00006B000000}"/>
    <cellStyle name="60% no 1. izcēluma" xfId="109" xr:uid="{00000000-0005-0000-0000-00006C000000}"/>
    <cellStyle name="60% no 1. izcēluma 2" xfId="110" xr:uid="{00000000-0005-0000-0000-00006D000000}"/>
    <cellStyle name="60% no 1. izcēluma 3" xfId="111" xr:uid="{00000000-0005-0000-0000-00006E000000}"/>
    <cellStyle name="60% no 1. izcēluma 4" xfId="112" xr:uid="{00000000-0005-0000-0000-00006F000000}"/>
    <cellStyle name="60% no 2. izcēluma" xfId="113" xr:uid="{00000000-0005-0000-0000-000070000000}"/>
    <cellStyle name="60% no 2. izcēluma 2" xfId="114" xr:uid="{00000000-0005-0000-0000-000071000000}"/>
    <cellStyle name="60% no 2. izcēluma 3" xfId="115" xr:uid="{00000000-0005-0000-0000-000072000000}"/>
    <cellStyle name="60% no 2. izcēluma 4" xfId="116" xr:uid="{00000000-0005-0000-0000-000073000000}"/>
    <cellStyle name="60% no 3. izcēluma" xfId="117" xr:uid="{00000000-0005-0000-0000-000074000000}"/>
    <cellStyle name="60% no 3. izcēluma 2" xfId="118" xr:uid="{00000000-0005-0000-0000-000075000000}"/>
    <cellStyle name="60% no 3. izcēluma 3" xfId="119" xr:uid="{00000000-0005-0000-0000-000076000000}"/>
    <cellStyle name="60% no 3. izcēluma 4" xfId="120" xr:uid="{00000000-0005-0000-0000-000077000000}"/>
    <cellStyle name="60% no 4. izcēluma" xfId="121" xr:uid="{00000000-0005-0000-0000-000078000000}"/>
    <cellStyle name="60% no 4. izcēluma 2" xfId="122" xr:uid="{00000000-0005-0000-0000-000079000000}"/>
    <cellStyle name="60% no 4. izcēluma 3" xfId="123" xr:uid="{00000000-0005-0000-0000-00007A000000}"/>
    <cellStyle name="60% no 4. izcēluma 4" xfId="124" xr:uid="{00000000-0005-0000-0000-00007B000000}"/>
    <cellStyle name="60% no 5. izcēluma" xfId="125" xr:uid="{00000000-0005-0000-0000-00007C000000}"/>
    <cellStyle name="60% no 5. izcēluma 2" xfId="126" xr:uid="{00000000-0005-0000-0000-00007D000000}"/>
    <cellStyle name="60% no 5. izcēluma 3" xfId="127" xr:uid="{00000000-0005-0000-0000-00007E000000}"/>
    <cellStyle name="60% no 5. izcēluma 4" xfId="128" xr:uid="{00000000-0005-0000-0000-00007F000000}"/>
    <cellStyle name="60% no 6. izcēluma" xfId="129" xr:uid="{00000000-0005-0000-0000-000080000000}"/>
    <cellStyle name="60% no 6. izcēluma 2" xfId="130" xr:uid="{00000000-0005-0000-0000-000081000000}"/>
    <cellStyle name="60% no 6. izcēluma 3" xfId="131" xr:uid="{00000000-0005-0000-0000-000082000000}"/>
    <cellStyle name="60% no 6. izcēluma 4" xfId="132" xr:uid="{00000000-0005-0000-0000-000083000000}"/>
    <cellStyle name="Äåķåęķūé [0]_laroux" xfId="133" xr:uid="{00000000-0005-0000-0000-000084000000}"/>
    <cellStyle name="Äåķåęķūé_laroux" xfId="134" xr:uid="{00000000-0005-0000-0000-000085000000}"/>
    <cellStyle name="Aprēķināšana" xfId="135" xr:uid="{00000000-0005-0000-0000-000086000000}"/>
    <cellStyle name="Aprēķināšana 2" xfId="136" xr:uid="{00000000-0005-0000-0000-000087000000}"/>
    <cellStyle name="Aprēķināšana 3" xfId="137" xr:uid="{00000000-0005-0000-0000-000088000000}"/>
    <cellStyle name="Aprēķināšana 4" xfId="138" xr:uid="{00000000-0005-0000-0000-000089000000}"/>
    <cellStyle name="Brīdinājuma teksts" xfId="139" xr:uid="{00000000-0005-0000-0000-00008A000000}"/>
    <cellStyle name="Brīdinājuma teksts 2" xfId="140" xr:uid="{00000000-0005-0000-0000-00008B000000}"/>
    <cellStyle name="Brīdinājuma teksts 3" xfId="141" xr:uid="{00000000-0005-0000-0000-00008C000000}"/>
    <cellStyle name="Brīdinājuma teksts 4" xfId="142" xr:uid="{00000000-0005-0000-0000-00008D000000}"/>
    <cellStyle name="Comma 2" xfId="143" xr:uid="{00000000-0005-0000-0000-00008E000000}"/>
    <cellStyle name="Comma 2 2" xfId="144" xr:uid="{00000000-0005-0000-0000-00008F000000}"/>
    <cellStyle name="Comma 2 3" xfId="145" xr:uid="{00000000-0005-0000-0000-000090000000}"/>
    <cellStyle name="Comma 2 3 2" xfId="146" xr:uid="{00000000-0005-0000-0000-000091000000}"/>
    <cellStyle name="Comma 2 4" xfId="147" xr:uid="{00000000-0005-0000-0000-000092000000}"/>
    <cellStyle name="Comma 2_AR" xfId="148" xr:uid="{00000000-0005-0000-0000-000093000000}"/>
    <cellStyle name="Comma 3" xfId="149" xr:uid="{00000000-0005-0000-0000-000094000000}"/>
    <cellStyle name="Comma 3 4" xfId="150" xr:uid="{00000000-0005-0000-0000-000095000000}"/>
    <cellStyle name="Comma 4" xfId="151" xr:uid="{00000000-0005-0000-0000-000096000000}"/>
    <cellStyle name="Comma 4 2" xfId="152" xr:uid="{00000000-0005-0000-0000-000097000000}"/>
    <cellStyle name="Comma 5" xfId="153" xr:uid="{00000000-0005-0000-0000-000098000000}"/>
    <cellStyle name="Comma 6" xfId="154" xr:uid="{00000000-0005-0000-0000-000099000000}"/>
    <cellStyle name="Currency 2" xfId="155" xr:uid="{00000000-0005-0000-0000-00009A000000}"/>
    <cellStyle name="Currency 2 2" xfId="156" xr:uid="{00000000-0005-0000-0000-00009B000000}"/>
    <cellStyle name="Currency 3" xfId="157" xr:uid="{00000000-0005-0000-0000-00009C000000}"/>
    <cellStyle name="Currency 4" xfId="158" xr:uid="{00000000-0005-0000-0000-00009D000000}"/>
    <cellStyle name="Currency 5" xfId="159" xr:uid="{00000000-0005-0000-0000-00009E000000}"/>
    <cellStyle name="Currency 5 2" xfId="160" xr:uid="{00000000-0005-0000-0000-00009F000000}"/>
    <cellStyle name="Currency 6" xfId="161" xr:uid="{00000000-0005-0000-0000-0000A0000000}"/>
    <cellStyle name="Currency 7" xfId="162" xr:uid="{00000000-0005-0000-0000-0000A1000000}"/>
    <cellStyle name="Currency 8" xfId="163" xr:uid="{00000000-0005-0000-0000-0000A2000000}"/>
    <cellStyle name="Date" xfId="164" xr:uid="{00000000-0005-0000-0000-0000A3000000}"/>
    <cellStyle name="Dezimal [0]_Nossner_Brücke" xfId="165" xr:uid="{00000000-0005-0000-0000-0000A4000000}"/>
    <cellStyle name="Dezimal_en_Master" xfId="166" xr:uid="{00000000-0005-0000-0000-0000A5000000}"/>
    <cellStyle name="Divider" xfId="167" xr:uid="{00000000-0005-0000-0000-0000A6000000}"/>
    <cellStyle name="Excel Built-in Normal" xfId="168" xr:uid="{00000000-0005-0000-0000-0000A7000000}"/>
    <cellStyle name="Excel Built-in Normal 1" xfId="169" xr:uid="{00000000-0005-0000-0000-0000A8000000}"/>
    <cellStyle name="Excel Built-in Normal 2" xfId="170" xr:uid="{00000000-0005-0000-0000-0000A9000000}"/>
    <cellStyle name="Excel Built-in Normal 3" xfId="171" xr:uid="{00000000-0005-0000-0000-0000AA000000}"/>
    <cellStyle name="Excel Built-in Normal_DOP" xfId="172" xr:uid="{00000000-0005-0000-0000-0000AB000000}"/>
    <cellStyle name="Fixed" xfId="173" xr:uid="{00000000-0005-0000-0000-0000AC000000}"/>
    <cellStyle name="Heading" xfId="174" xr:uid="{00000000-0005-0000-0000-0000AD000000}"/>
    <cellStyle name="Heading 1 2" xfId="175" xr:uid="{00000000-0005-0000-0000-0000AE000000}"/>
    <cellStyle name="Heading1" xfId="176" xr:uid="{00000000-0005-0000-0000-0000AF000000}"/>
    <cellStyle name="Heading1 1" xfId="177" xr:uid="{00000000-0005-0000-0000-0000B0000000}"/>
    <cellStyle name="Heading1_DOP" xfId="178" xr:uid="{00000000-0005-0000-0000-0000B1000000}"/>
    <cellStyle name="Heading2" xfId="179" xr:uid="{00000000-0005-0000-0000-0000B2000000}"/>
    <cellStyle name="Headline I" xfId="180" xr:uid="{00000000-0005-0000-0000-0000B3000000}"/>
    <cellStyle name="Headline II" xfId="181" xr:uid="{00000000-0005-0000-0000-0000B4000000}"/>
    <cellStyle name="Headline III" xfId="182" xr:uid="{00000000-0005-0000-0000-0000B5000000}"/>
    <cellStyle name="Hyperlink 2" xfId="183" xr:uid="{00000000-0005-0000-0000-0000B6000000}"/>
    <cellStyle name="Hyperlink 2 2" xfId="184" xr:uid="{00000000-0005-0000-0000-0000B7000000}"/>
    <cellStyle name="Hyperlink 2 3" xfId="185" xr:uid="{00000000-0005-0000-0000-0000B8000000}"/>
    <cellStyle name="Hyperlink 2 4" xfId="186" xr:uid="{00000000-0005-0000-0000-0000B9000000}"/>
    <cellStyle name="Ievade" xfId="187" xr:uid="{00000000-0005-0000-0000-0000BA000000}"/>
    <cellStyle name="Ievade 2" xfId="188" xr:uid="{00000000-0005-0000-0000-0000BB000000}"/>
    <cellStyle name="Ievade 3" xfId="189" xr:uid="{00000000-0005-0000-0000-0000BC000000}"/>
    <cellStyle name="Ievade 4" xfId="190" xr:uid="{00000000-0005-0000-0000-0000BD000000}"/>
    <cellStyle name="Izcēlums (1. veids)" xfId="191" xr:uid="{00000000-0005-0000-0000-0000BE000000}"/>
    <cellStyle name="Izcēlums (2. veids)" xfId="192" xr:uid="{00000000-0005-0000-0000-0000BF000000}"/>
    <cellStyle name="Izcēlums (3. veids)" xfId="193" xr:uid="{00000000-0005-0000-0000-0000C0000000}"/>
    <cellStyle name="Izcēlums (4. veids)" xfId="194" xr:uid="{00000000-0005-0000-0000-0000C1000000}"/>
    <cellStyle name="Izcēlums (5. veids)" xfId="195" xr:uid="{00000000-0005-0000-0000-0000C2000000}"/>
    <cellStyle name="Izcēlums (6. veids)" xfId="196" xr:uid="{00000000-0005-0000-0000-0000C3000000}"/>
    <cellStyle name="Izcēlums1" xfId="197" xr:uid="{00000000-0005-0000-0000-0000C4000000}"/>
    <cellStyle name="Izcēlums2" xfId="198" xr:uid="{00000000-0005-0000-0000-0000C5000000}"/>
    <cellStyle name="Izcēlums3" xfId="199" xr:uid="{00000000-0005-0000-0000-0000C6000000}"/>
    <cellStyle name="Izcēlums4" xfId="200" xr:uid="{00000000-0005-0000-0000-0000C7000000}"/>
    <cellStyle name="Izcēlums5" xfId="201" xr:uid="{00000000-0005-0000-0000-0000C8000000}"/>
    <cellStyle name="Izcēlums6" xfId="202" xr:uid="{00000000-0005-0000-0000-0000C9000000}"/>
    <cellStyle name="Izvade" xfId="203" xr:uid="{00000000-0005-0000-0000-0000CA000000}"/>
    <cellStyle name="Izvade 2" xfId="204" xr:uid="{00000000-0005-0000-0000-0000CB000000}"/>
    <cellStyle name="Izvade 3" xfId="205" xr:uid="{00000000-0005-0000-0000-0000CC000000}"/>
    <cellStyle name="Izvade 4" xfId="206" xr:uid="{00000000-0005-0000-0000-0000CD000000}"/>
    <cellStyle name="Īįū÷ķūé_laroux" xfId="207" xr:uid="{00000000-0005-0000-0000-0000CE000000}"/>
    <cellStyle name="Kopsumma" xfId="208" xr:uid="{00000000-0005-0000-0000-0000CF000000}"/>
    <cellStyle name="Kopsumma 2" xfId="209" xr:uid="{00000000-0005-0000-0000-0000D0000000}"/>
    <cellStyle name="Kopsumma 3" xfId="210" xr:uid="{00000000-0005-0000-0000-0000D1000000}"/>
    <cellStyle name="Kopsumma 4" xfId="211" xr:uid="{00000000-0005-0000-0000-0000D2000000}"/>
    <cellStyle name="Labs 2" xfId="212" xr:uid="{00000000-0005-0000-0000-0000D3000000}"/>
    <cellStyle name="Labs 3" xfId="213" xr:uid="{00000000-0005-0000-0000-0000D4000000}"/>
    <cellStyle name="Labs 4" xfId="214" xr:uid="{00000000-0005-0000-0000-0000D5000000}"/>
    <cellStyle name="Neitrāls" xfId="215" xr:uid="{00000000-0005-0000-0000-0000D6000000}"/>
    <cellStyle name="Neitrāls 2" xfId="216" xr:uid="{00000000-0005-0000-0000-0000D7000000}"/>
    <cellStyle name="Neitrāls 3" xfId="217" xr:uid="{00000000-0005-0000-0000-0000D8000000}"/>
    <cellStyle name="Neitrāls 4" xfId="218" xr:uid="{00000000-0005-0000-0000-0000D9000000}"/>
    <cellStyle name="Norm੎੎" xfId="219" xr:uid="{00000000-0005-0000-0000-0000DA000000}"/>
    <cellStyle name="Normaali_light-98_gun" xfId="220" xr:uid="{00000000-0005-0000-0000-0000DB000000}"/>
    <cellStyle name="Normal 10" xfId="221" xr:uid="{00000000-0005-0000-0000-0000DC000000}"/>
    <cellStyle name="Normal 10 2" xfId="222" xr:uid="{00000000-0005-0000-0000-0000DD000000}"/>
    <cellStyle name="Normal 11" xfId="223" xr:uid="{00000000-0005-0000-0000-0000DE000000}"/>
    <cellStyle name="Normal 11 2" xfId="224" xr:uid="{00000000-0005-0000-0000-0000DF000000}"/>
    <cellStyle name="Normal 11 4" xfId="225" xr:uid="{00000000-0005-0000-0000-0000E0000000}"/>
    <cellStyle name="Normal 12" xfId="226" xr:uid="{00000000-0005-0000-0000-0000E1000000}"/>
    <cellStyle name="Normal 12 4" xfId="227" xr:uid="{00000000-0005-0000-0000-0000E2000000}"/>
    <cellStyle name="Normal 14" xfId="228" xr:uid="{00000000-0005-0000-0000-0000E3000000}"/>
    <cellStyle name="Normal 15" xfId="229" xr:uid="{00000000-0005-0000-0000-0000E4000000}"/>
    <cellStyle name="Normal 18 3 7" xfId="230" xr:uid="{00000000-0005-0000-0000-0000E5000000}"/>
    <cellStyle name="Normal 2" xfId="231" xr:uid="{00000000-0005-0000-0000-0000E6000000}"/>
    <cellStyle name="Normal 2 2" xfId="232" xr:uid="{00000000-0005-0000-0000-0000E7000000}"/>
    <cellStyle name="Normal 2 2 2" xfId="233" xr:uid="{00000000-0005-0000-0000-0000E8000000}"/>
    <cellStyle name="Normal 2 2 2 2" xfId="234" xr:uid="{00000000-0005-0000-0000-0000E9000000}"/>
    <cellStyle name="Normal 2 2 3" xfId="235" xr:uid="{00000000-0005-0000-0000-0000EA000000}"/>
    <cellStyle name="Normal 2 2 4" xfId="236" xr:uid="{00000000-0005-0000-0000-0000EB000000}"/>
    <cellStyle name="Normal 2 2 5" xfId="237" xr:uid="{00000000-0005-0000-0000-0000EC000000}"/>
    <cellStyle name="Normal 2 2_celt_darbi" xfId="238" xr:uid="{00000000-0005-0000-0000-0000ED000000}"/>
    <cellStyle name="Normal 2 3" xfId="239" xr:uid="{00000000-0005-0000-0000-0000EE000000}"/>
    <cellStyle name="Normal 2 3 2" xfId="240" xr:uid="{00000000-0005-0000-0000-0000EF000000}"/>
    <cellStyle name="Normal 2 3 3" xfId="241" xr:uid="{00000000-0005-0000-0000-0000F0000000}"/>
    <cellStyle name="Normal 2 3 4" xfId="242" xr:uid="{00000000-0005-0000-0000-0000F1000000}"/>
    <cellStyle name="Normal 2 3_DOP" xfId="243" xr:uid="{00000000-0005-0000-0000-0000F2000000}"/>
    <cellStyle name="Normal 2 4" xfId="244" xr:uid="{00000000-0005-0000-0000-0000F3000000}"/>
    <cellStyle name="Normal 2_ail" xfId="245" xr:uid="{00000000-0005-0000-0000-0000F4000000}"/>
    <cellStyle name="Normal 27" xfId="246" xr:uid="{00000000-0005-0000-0000-0000F5000000}"/>
    <cellStyle name="Normal 3" xfId="247" xr:uid="{00000000-0005-0000-0000-0000F6000000}"/>
    <cellStyle name="Normal 3 2" xfId="248" xr:uid="{00000000-0005-0000-0000-0000F7000000}"/>
    <cellStyle name="Normal 3 2 2" xfId="249" xr:uid="{00000000-0005-0000-0000-0000F8000000}"/>
    <cellStyle name="Normal 3 2 2 2" xfId="250" xr:uid="{00000000-0005-0000-0000-0000F9000000}"/>
    <cellStyle name="Normal 3 2_SAT" xfId="251" xr:uid="{00000000-0005-0000-0000-0000FA000000}"/>
    <cellStyle name="Normal 3_apk" xfId="252" xr:uid="{00000000-0005-0000-0000-0000FB000000}"/>
    <cellStyle name="Normal 4" xfId="253" xr:uid="{00000000-0005-0000-0000-0000FC000000}"/>
    <cellStyle name="Normal 4 2" xfId="254" xr:uid="{00000000-0005-0000-0000-0000FD000000}"/>
    <cellStyle name="Normal 4 3" xfId="255" xr:uid="{00000000-0005-0000-0000-0000FE000000}"/>
    <cellStyle name="Normal 4 4" xfId="256" xr:uid="{00000000-0005-0000-0000-0000FF000000}"/>
    <cellStyle name="Normal 4_Siltumtrase" xfId="257" xr:uid="{00000000-0005-0000-0000-000000010000}"/>
    <cellStyle name="Normal 44" xfId="258" xr:uid="{00000000-0005-0000-0000-000001010000}"/>
    <cellStyle name="Normal 45" xfId="259" xr:uid="{00000000-0005-0000-0000-000002010000}"/>
    <cellStyle name="Normal 46" xfId="260" xr:uid="{00000000-0005-0000-0000-000003010000}"/>
    <cellStyle name="Normal 47" xfId="354" xr:uid="{00000000-0005-0000-0000-000004010000}"/>
    <cellStyle name="Normal 5" xfId="261" xr:uid="{00000000-0005-0000-0000-000005010000}"/>
    <cellStyle name="Normal 5 2" xfId="262" xr:uid="{00000000-0005-0000-0000-000006010000}"/>
    <cellStyle name="Normal 5 2 3" xfId="263" xr:uid="{00000000-0005-0000-0000-000007010000}"/>
    <cellStyle name="Normal 5 2_SAT" xfId="264" xr:uid="{00000000-0005-0000-0000-000008010000}"/>
    <cellStyle name="Normal 5 4 2" xfId="265" xr:uid="{00000000-0005-0000-0000-000009010000}"/>
    <cellStyle name="Normal 5_celt_darbi" xfId="266" xr:uid="{00000000-0005-0000-0000-00000A010000}"/>
    <cellStyle name="Normal 52" xfId="267" xr:uid="{00000000-0005-0000-0000-00000B010000}"/>
    <cellStyle name="Normal 6" xfId="268" xr:uid="{00000000-0005-0000-0000-00000C010000}"/>
    <cellStyle name="Normal 6 2" xfId="269" xr:uid="{00000000-0005-0000-0000-00000D010000}"/>
    <cellStyle name="Normal 6 3" xfId="270" xr:uid="{00000000-0005-0000-0000-00000E010000}"/>
    <cellStyle name="Normal 6 4" xfId="271" xr:uid="{00000000-0005-0000-0000-00000F010000}"/>
    <cellStyle name="Normal 6_DOP" xfId="272" xr:uid="{00000000-0005-0000-0000-000010010000}"/>
    <cellStyle name="Normal 68" xfId="273" xr:uid="{00000000-0005-0000-0000-000011010000}"/>
    <cellStyle name="Normal 7" xfId="274" xr:uid="{00000000-0005-0000-0000-000012010000}"/>
    <cellStyle name="Normal 7 2" xfId="275" xr:uid="{00000000-0005-0000-0000-000013010000}"/>
    <cellStyle name="Normal 70" xfId="276" xr:uid="{00000000-0005-0000-0000-000014010000}"/>
    <cellStyle name="Normal 72 10" xfId="277" xr:uid="{00000000-0005-0000-0000-000015010000}"/>
    <cellStyle name="Normal 74 10" xfId="278" xr:uid="{00000000-0005-0000-0000-000016010000}"/>
    <cellStyle name="Normal 78" xfId="279" xr:uid="{00000000-0005-0000-0000-000017010000}"/>
    <cellStyle name="Normal 79" xfId="280" xr:uid="{00000000-0005-0000-0000-000018010000}"/>
    <cellStyle name="Normal 8" xfId="281" xr:uid="{00000000-0005-0000-0000-000019010000}"/>
    <cellStyle name="Normal 9" xfId="282" xr:uid="{00000000-0005-0000-0000-00001A010000}"/>
    <cellStyle name="Normal_19. Valmieras slimnica 21.09.2005" xfId="283" xr:uid="{00000000-0005-0000-0000-00001B010000}"/>
    <cellStyle name="Normal_2_1" xfId="357" xr:uid="{00000000-0005-0000-0000-00001C010000}"/>
    <cellStyle name="Normal_Sheet1_2" xfId="359" xr:uid="{00000000-0005-0000-0000-00001E010000}"/>
    <cellStyle name="Normal_Tāme-2012" xfId="358" xr:uid="{00000000-0005-0000-0000-00001F010000}"/>
    <cellStyle name="Normal_Zem_1kart" xfId="360" xr:uid="{00000000-0005-0000-0000-000020010000}"/>
    <cellStyle name="Nosaukums" xfId="284" xr:uid="{00000000-0005-0000-0000-000021010000}"/>
    <cellStyle name="Nosaukums 2" xfId="285" xr:uid="{00000000-0005-0000-0000-000022010000}"/>
    <cellStyle name="Nosaukums 3" xfId="286" xr:uid="{00000000-0005-0000-0000-000023010000}"/>
    <cellStyle name="Nosaukums 4" xfId="287" xr:uid="{00000000-0005-0000-0000-000024010000}"/>
    <cellStyle name="Note 2" xfId="288" xr:uid="{00000000-0005-0000-0000-000025010000}"/>
    <cellStyle name="Parastais 2" xfId="289" xr:uid="{00000000-0005-0000-0000-000026010000}"/>
    <cellStyle name="Parastais 5" xfId="290" xr:uid="{00000000-0005-0000-0000-000027010000}"/>
    <cellStyle name="Parastais 7" xfId="291" xr:uid="{00000000-0005-0000-0000-000028010000}"/>
    <cellStyle name="Parastais_Izveerstaa_taame-forma" xfId="292" xr:uid="{00000000-0005-0000-0000-000029010000}"/>
    <cellStyle name="Parasts" xfId="0" builtinId="0"/>
    <cellStyle name="Parasts 2" xfId="293" xr:uid="{00000000-0005-0000-0000-00002B010000}"/>
    <cellStyle name="Paskaidrojošs teksts 2" xfId="294" xr:uid="{00000000-0005-0000-0000-00002C010000}"/>
    <cellStyle name="Paskaidrojošs teksts 3" xfId="295" xr:uid="{00000000-0005-0000-0000-00002D010000}"/>
    <cellStyle name="Paskaidrojošs teksts 4" xfId="296" xr:uid="{00000000-0005-0000-0000-00002E010000}"/>
    <cellStyle name="Pārbaudes šūna 2" xfId="297" xr:uid="{00000000-0005-0000-0000-00002F010000}"/>
    <cellStyle name="Pārbaudes šūna 3" xfId="298" xr:uid="{00000000-0005-0000-0000-000030010000}"/>
    <cellStyle name="Pārbaudes šūna 4" xfId="299" xr:uid="{00000000-0005-0000-0000-000031010000}"/>
    <cellStyle name="Percent 2" xfId="300" xr:uid="{00000000-0005-0000-0000-000032010000}"/>
    <cellStyle name="Percent 3" xfId="301" xr:uid="{00000000-0005-0000-0000-000033010000}"/>
    <cellStyle name="Piezīme 2" xfId="302" xr:uid="{00000000-0005-0000-0000-000034010000}"/>
    <cellStyle name="Piezīme 3" xfId="303" xr:uid="{00000000-0005-0000-0000-000035010000}"/>
    <cellStyle name="Piezīme 4" xfId="304" xr:uid="{00000000-0005-0000-0000-000036010000}"/>
    <cellStyle name="Position" xfId="305" xr:uid="{00000000-0005-0000-0000-000037010000}"/>
    <cellStyle name="Result" xfId="306" xr:uid="{00000000-0005-0000-0000-000038010000}"/>
    <cellStyle name="Result 1" xfId="307" xr:uid="{00000000-0005-0000-0000-000039010000}"/>
    <cellStyle name="Result2" xfId="308" xr:uid="{00000000-0005-0000-0000-00003A010000}"/>
    <cellStyle name="Result2 1" xfId="309" xr:uid="{00000000-0005-0000-0000-00003B010000}"/>
    <cellStyle name="Result2 2" xfId="310" xr:uid="{00000000-0005-0000-0000-00003C010000}"/>
    <cellStyle name="Result2 3" xfId="311" xr:uid="{00000000-0005-0000-0000-00003D010000}"/>
    <cellStyle name="Saistītā šūna" xfId="312" xr:uid="{00000000-0005-0000-0000-00003E010000}"/>
    <cellStyle name="Saistītā šūna 2" xfId="313" xr:uid="{00000000-0005-0000-0000-00003F010000}"/>
    <cellStyle name="Saistītā šūna 3" xfId="314" xr:uid="{00000000-0005-0000-0000-000040010000}"/>
    <cellStyle name="Saistītā šūna 4" xfId="315" xr:uid="{00000000-0005-0000-0000-000041010000}"/>
    <cellStyle name="Slikts 2" xfId="316" xr:uid="{00000000-0005-0000-0000-000042010000}"/>
    <cellStyle name="Slikts 3" xfId="317" xr:uid="{00000000-0005-0000-0000-000043010000}"/>
    <cellStyle name="Slikts 4" xfId="318" xr:uid="{00000000-0005-0000-0000-000044010000}"/>
    <cellStyle name="Standard_cm_Master" xfId="319" xr:uid="{00000000-0005-0000-0000-000045010000}"/>
    <cellStyle name="Stils 1" xfId="320" xr:uid="{00000000-0005-0000-0000-000046010000}"/>
    <cellStyle name="Style 1" xfId="321" xr:uid="{00000000-0005-0000-0000-000047010000}"/>
    <cellStyle name="Style 1 2" xfId="322" xr:uid="{00000000-0005-0000-0000-000048010000}"/>
    <cellStyle name="Style 1 2 2" xfId="323" xr:uid="{00000000-0005-0000-0000-000049010000}"/>
    <cellStyle name="Style 1 2 2 2" xfId="324" xr:uid="{00000000-0005-0000-0000-00004A010000}"/>
    <cellStyle name="Style 1 2 2_SAT" xfId="325" xr:uid="{00000000-0005-0000-0000-00004B010000}"/>
    <cellStyle name="Style 1 2 3" xfId="353" xr:uid="{00000000-0005-0000-0000-00004C010000}"/>
    <cellStyle name="Style 1 2_SAT" xfId="326" xr:uid="{00000000-0005-0000-0000-00004D010000}"/>
    <cellStyle name="Style 1_AR" xfId="327" xr:uid="{00000000-0005-0000-0000-00004E010000}"/>
    <cellStyle name="Style 1_DOP" xfId="328" xr:uid="{00000000-0005-0000-0000-00004F010000}"/>
    <cellStyle name="Style 2" xfId="329" xr:uid="{00000000-0005-0000-0000-000050010000}"/>
    <cellStyle name="Style 2 2" xfId="330" xr:uid="{00000000-0005-0000-0000-000051010000}"/>
    <cellStyle name="Style 2_BK" xfId="331" xr:uid="{00000000-0005-0000-0000-000052010000}"/>
    <cellStyle name="Style 3" xfId="332" xr:uid="{00000000-0005-0000-0000-000053010000}"/>
    <cellStyle name="Unit" xfId="333" xr:uid="{00000000-0005-0000-0000-000054010000}"/>
    <cellStyle name="Virsraksts 1 2" xfId="334" xr:uid="{00000000-0005-0000-0000-000055010000}"/>
    <cellStyle name="Virsraksts 1 3" xfId="335" xr:uid="{00000000-0005-0000-0000-000056010000}"/>
    <cellStyle name="Virsraksts 1 4" xfId="336" xr:uid="{00000000-0005-0000-0000-000057010000}"/>
    <cellStyle name="Virsraksts 2 2" xfId="337" xr:uid="{00000000-0005-0000-0000-000058010000}"/>
    <cellStyle name="Virsraksts 2 3" xfId="338" xr:uid="{00000000-0005-0000-0000-000059010000}"/>
    <cellStyle name="Virsraksts 2 4" xfId="339" xr:uid="{00000000-0005-0000-0000-00005A010000}"/>
    <cellStyle name="Virsraksts 3 2" xfId="340" xr:uid="{00000000-0005-0000-0000-00005B010000}"/>
    <cellStyle name="Virsraksts 3 3" xfId="341" xr:uid="{00000000-0005-0000-0000-00005C010000}"/>
    <cellStyle name="Virsraksts 3 4" xfId="342" xr:uid="{00000000-0005-0000-0000-00005D010000}"/>
    <cellStyle name="Virsraksts 4 2" xfId="343" xr:uid="{00000000-0005-0000-0000-00005E010000}"/>
    <cellStyle name="Virsraksts 4 3" xfId="344" xr:uid="{00000000-0005-0000-0000-00005F010000}"/>
    <cellStyle name="Virsraksts 4 4" xfId="345" xr:uid="{00000000-0005-0000-0000-000060010000}"/>
    <cellStyle name="Währung [0]_Nossner_Brücke" xfId="346" xr:uid="{00000000-0005-0000-0000-000061010000}"/>
    <cellStyle name="Währung_en_Master" xfId="347" xr:uid="{00000000-0005-0000-0000-000062010000}"/>
    <cellStyle name="Обычный 13" xfId="348" xr:uid="{00000000-0005-0000-0000-000063010000}"/>
    <cellStyle name="Обычный 2" xfId="349" xr:uid="{00000000-0005-0000-0000-000064010000}"/>
    <cellStyle name="Обычный 2 2" xfId="356" xr:uid="{00000000-0005-0000-0000-000065010000}"/>
    <cellStyle name="Обычный 3" xfId="355" xr:uid="{00000000-0005-0000-0000-000066010000}"/>
    <cellStyle name="Обычный 5" xfId="350" xr:uid="{00000000-0005-0000-0000-000067010000}"/>
    <cellStyle name="Стиль 1" xfId="351" xr:uid="{00000000-0005-0000-0000-000068010000}"/>
    <cellStyle name="Стиль 2" xfId="352" xr:uid="{00000000-0005-0000-0000-000069010000}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13" name="AutoShape 105" descr="image001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14" name="AutoShape 106" descr="image001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15" name="AutoShape 107" descr="image001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16" name="AutoShape 108" descr="image001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17" name="AutoShape 109" descr="image001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18" name="AutoShape 353" descr="image001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19" name="AutoShape 354" descr="image001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20" name="AutoShape 355" descr="image001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21" name="AutoShape 356" descr="image001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22" name="AutoShape 357" descr="image001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23" name="AutoShape 358" descr="image001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24" name="AutoShape 359" descr="image001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25" name="AutoShape 360" descr="image001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26" name="AutoShape 104" descr="image001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27" name="AutoShape 105" descr="image00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28" name="AutoShape 106" descr="image001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29" name="AutoShape 107" descr="image001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30" name="AutoShape 108" descr="image001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31" name="AutoShape 109" descr="image001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32" name="AutoShape 353" descr="image001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33" name="AutoShape 354" descr="image001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34" name="AutoShape 355" descr="image001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35" name="AutoShape 356" descr="image001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36" name="AutoShape 357" descr="image001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37" name="AutoShape 358" descr="image001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38" name="AutoShape 359" descr="image001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39" name="AutoShape 360" descr="image001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40" name="AutoShape 104" descr="image001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41" name="AutoShape 105" descr="image001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42" name="AutoShape 106" descr="image001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43" name="AutoShape 107" descr="image001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44" name="AutoShape 108" descr="image001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45" name="AutoShape 109" descr="image001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46" name="AutoShape 353" descr="image001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47" name="AutoShape 354" descr="image001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48" name="AutoShape 355" descr="image001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49" name="AutoShape 356" descr="image001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50" name="AutoShape 357" descr="image001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51" name="AutoShape 358" descr="image001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52" name="AutoShape 359" descr="image001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53" name="AutoShape 360" descr="image001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54" name="AutoShape 104" descr="image001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55" name="AutoShape 105" descr="image001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56" name="AutoShape 106" descr="image001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57" name="AutoShape 107" descr="image001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58" name="AutoShape 108" descr="image001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59" name="AutoShape 109" descr="image001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60" name="AutoShape 353" descr="image001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61" name="AutoShape 354" descr="image001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62" name="AutoShape 355" descr="image001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63" name="AutoShape 356" descr="image001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64" name="AutoShape 357" descr="image001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65" name="AutoShape 358" descr="image00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66" name="AutoShape 359" descr="image001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67" name="AutoShape 360" descr="image001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68" name="AutoShape 104" descr="image001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69" name="AutoShape 105" descr="image001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70" name="AutoShape 106" descr="image001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71" name="AutoShape 107" descr="image001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72" name="AutoShape 108" descr="image001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73" name="AutoShape 109" descr="image001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74" name="AutoShape 353" descr="image001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75" name="AutoShape 354" descr="image001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76" name="AutoShape 355" descr="image001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77" name="AutoShape 356" descr="image001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78" name="AutoShape 357" descr="image001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79" name="AutoShape 358" descr="image001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80" name="AutoShape 359" descr="image001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81" name="AutoShape 360" descr="image001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82" name="AutoShape 104" descr="image001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83" name="AutoShape 105" descr="image001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84" name="AutoShape 106" descr="image001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85" name="AutoShape 107" descr="image001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86" name="AutoShape 108" descr="image001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87" name="AutoShape 109" descr="image001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88" name="AutoShape 353" descr="image001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89" name="AutoShape 354" descr="image001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90" name="AutoShape 355" descr="image001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91" name="AutoShape 356" descr="image001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92" name="AutoShape 357" descr="image001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93" name="AutoShape 358" descr="image001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94" name="AutoShape 359" descr="image001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195" name="AutoShape 360" descr="image001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96" name="AutoShape 104" descr="image001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97" name="AutoShape 105" descr="image001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98" name="AutoShape 106" descr="image001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199" name="AutoShape 107" descr="image001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200" name="AutoShape 108" descr="image001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201" name="AutoShape 109" descr="image001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02" name="AutoShape 353" descr="image001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03" name="AutoShape 354" descr="image00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04" name="AutoShape 355" descr="image001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05" name="AutoShape 356" descr="image001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06" name="AutoShape 357" descr="image001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07" name="AutoShape 358" descr="image001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08" name="AutoShape 359" descr="image001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09" name="AutoShape 360" descr="image001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210" name="AutoShape 104" descr="image001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211" name="AutoShape 105" descr="image001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212" name="AutoShape 106" descr="image00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213" name="AutoShape 107" descr="image001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214" name="AutoShape 108" descr="image001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28575</xdr:colOff>
      <xdr:row>13</xdr:row>
      <xdr:rowOff>266700</xdr:rowOff>
    </xdr:to>
    <xdr:sp macro="" textlink="">
      <xdr:nvSpPr>
        <xdr:cNvPr id="215" name="AutoShape 109" descr="image001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28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16" name="AutoShape 353" descr="image001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17" name="AutoShape 354" descr="image001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18" name="AutoShape 355" descr="image001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19" name="AutoShape 356" descr="image001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20" name="AutoShape 357" descr="image001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21" name="AutoShape 358" descr="image001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22" name="AutoShape 359" descr="image001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13</xdr:row>
      <xdr:rowOff>266700</xdr:rowOff>
    </xdr:to>
    <xdr:sp macro="" textlink="">
      <xdr:nvSpPr>
        <xdr:cNvPr id="223" name="AutoShape 360" descr="image001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362325"/>
          <a:ext cx="381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2:I34"/>
  <sheetViews>
    <sheetView zoomScale="110" zoomScaleNormal="110" zoomScaleSheetLayoutView="100" workbookViewId="0">
      <selection activeCell="F26" sqref="F26"/>
    </sheetView>
  </sheetViews>
  <sheetFormatPr defaultRowHeight="12.75"/>
  <cols>
    <col min="1" max="1" width="5.7109375" style="1" customWidth="1"/>
    <col min="2" max="2" width="7.85546875" style="1" customWidth="1"/>
    <col min="3" max="3" width="40.28515625" style="1" customWidth="1"/>
    <col min="4" max="4" width="12.7109375" style="1" customWidth="1"/>
    <col min="5" max="5" width="12.28515625" style="1" customWidth="1"/>
    <col min="6" max="6" width="15.85546875" style="1" customWidth="1"/>
    <col min="7" max="7" width="11.42578125" style="1" customWidth="1"/>
    <col min="8" max="8" width="11.28515625" style="1" customWidth="1"/>
    <col min="9" max="16384" width="9.140625" style="1"/>
  </cols>
  <sheetData>
    <row r="2" spans="1:8" ht="21.75" customHeight="1">
      <c r="A2" s="158" t="s">
        <v>54</v>
      </c>
      <c r="B2" s="158"/>
      <c r="C2" s="158"/>
      <c r="D2" s="158"/>
      <c r="E2" s="158"/>
      <c r="F2" s="158"/>
      <c r="G2" s="158"/>
      <c r="H2" s="158"/>
    </row>
    <row r="3" spans="1:8" ht="15.75" customHeight="1">
      <c r="A3" s="160" t="s">
        <v>99</v>
      </c>
      <c r="B3" s="160"/>
      <c r="C3" s="160"/>
      <c r="D3" s="160"/>
      <c r="E3" s="160"/>
      <c r="F3" s="160"/>
      <c r="G3" s="160"/>
      <c r="H3" s="160"/>
    </row>
    <row r="4" spans="1:8" ht="15.75" customHeight="1">
      <c r="A4" s="159" t="s">
        <v>29</v>
      </c>
      <c r="B4" s="159"/>
      <c r="C4" s="159"/>
      <c r="D4" s="159"/>
      <c r="E4" s="159"/>
      <c r="F4" s="159"/>
      <c r="G4" s="159"/>
      <c r="H4" s="159"/>
    </row>
    <row r="5" spans="1:8" ht="9.75" customHeight="1">
      <c r="A5" s="20"/>
      <c r="B5" s="20"/>
      <c r="C5" s="20"/>
      <c r="D5" s="20"/>
      <c r="E5" s="20"/>
      <c r="F5" s="20"/>
      <c r="G5" s="20"/>
      <c r="H5" s="20"/>
    </row>
    <row r="6" spans="1:8" ht="30.75" customHeight="1">
      <c r="A6" s="162" t="s">
        <v>100</v>
      </c>
      <c r="B6" s="162"/>
      <c r="C6" s="162"/>
      <c r="D6" s="162"/>
      <c r="E6" s="162"/>
      <c r="F6" s="162"/>
      <c r="G6" s="162"/>
      <c r="H6" s="162"/>
    </row>
    <row r="7" spans="1:8" s="2" customFormat="1" ht="30.75" customHeight="1">
      <c r="A7" s="162" t="s">
        <v>101</v>
      </c>
      <c r="B7" s="162"/>
      <c r="C7" s="162"/>
      <c r="D7" s="162"/>
      <c r="E7" s="162"/>
      <c r="F7" s="162"/>
      <c r="G7" s="162"/>
      <c r="H7" s="162"/>
    </row>
    <row r="8" spans="1:8" s="2" customFormat="1" ht="18" customHeight="1">
      <c r="A8" s="162" t="s">
        <v>62</v>
      </c>
      <c r="B8" s="162"/>
      <c r="C8" s="162"/>
      <c r="D8" s="162"/>
      <c r="E8" s="162"/>
      <c r="F8" s="162"/>
      <c r="G8" s="162"/>
      <c r="H8" s="162"/>
    </row>
    <row r="9" spans="1:8" s="2" customFormat="1" ht="19.5" customHeight="1">
      <c r="A9" s="162" t="s">
        <v>102</v>
      </c>
      <c r="B9" s="162"/>
      <c r="C9" s="162"/>
      <c r="D9" s="162"/>
      <c r="E9" s="162"/>
      <c r="F9" s="162"/>
      <c r="G9" s="162"/>
      <c r="H9" s="162"/>
    </row>
    <row r="10" spans="1:8" s="5" customFormat="1" ht="18" customHeight="1">
      <c r="A10" s="148" t="s">
        <v>10</v>
      </c>
      <c r="B10" s="148"/>
      <c r="C10" s="148"/>
      <c r="D10" s="21"/>
      <c r="E10" s="22"/>
      <c r="F10" s="22"/>
      <c r="G10" s="22"/>
      <c r="H10" s="22"/>
    </row>
    <row r="11" spans="1:8" s="5" customFormat="1" ht="18" customHeight="1">
      <c r="A11" s="148" t="s">
        <v>1</v>
      </c>
      <c r="B11" s="148"/>
      <c r="C11" s="148"/>
      <c r="D11" s="23"/>
      <c r="E11" s="22"/>
      <c r="F11" s="22"/>
      <c r="G11" s="22"/>
      <c r="H11" s="22"/>
    </row>
    <row r="12" spans="1:8" s="5" customFormat="1" ht="9.75" customHeight="1">
      <c r="A12" s="24"/>
      <c r="B12" s="24"/>
      <c r="C12" s="24"/>
      <c r="D12" s="24"/>
      <c r="E12" s="161"/>
      <c r="F12" s="161"/>
      <c r="G12" s="161"/>
      <c r="H12" s="161"/>
    </row>
    <row r="13" spans="1:8" s="5" customFormat="1" ht="18.75" customHeight="1">
      <c r="A13" s="147" t="s">
        <v>16</v>
      </c>
      <c r="B13" s="147" t="s">
        <v>2</v>
      </c>
      <c r="C13" s="145" t="s">
        <v>38</v>
      </c>
      <c r="D13" s="147" t="s">
        <v>15</v>
      </c>
      <c r="E13" s="147" t="s">
        <v>42</v>
      </c>
      <c r="F13" s="147"/>
      <c r="G13" s="147"/>
      <c r="H13" s="147" t="s">
        <v>3</v>
      </c>
    </row>
    <row r="14" spans="1:8" s="5" customFormat="1" ht="46.5" customHeight="1">
      <c r="A14" s="147"/>
      <c r="B14" s="147"/>
      <c r="C14" s="146"/>
      <c r="D14" s="147"/>
      <c r="E14" s="25" t="s">
        <v>39</v>
      </c>
      <c r="F14" s="25" t="s">
        <v>40</v>
      </c>
      <c r="G14" s="25" t="s">
        <v>41</v>
      </c>
      <c r="H14" s="147"/>
    </row>
    <row r="15" spans="1:8" s="69" customFormat="1" ht="17.25" customHeight="1">
      <c r="A15" s="71"/>
      <c r="B15" s="71"/>
      <c r="C15" s="71" t="s">
        <v>32</v>
      </c>
      <c r="D15" s="71"/>
      <c r="E15" s="71"/>
      <c r="F15" s="71"/>
      <c r="G15" s="71"/>
      <c r="H15" s="71"/>
    </row>
    <row r="16" spans="1:8" s="69" customFormat="1" ht="17.25" customHeight="1">
      <c r="A16" s="84">
        <v>1</v>
      </c>
      <c r="B16" s="62" t="s">
        <v>22</v>
      </c>
      <c r="C16" s="112" t="s">
        <v>85</v>
      </c>
      <c r="D16" s="63"/>
      <c r="E16" s="93"/>
      <c r="F16" s="93"/>
      <c r="G16" s="93"/>
      <c r="H16" s="93"/>
    </row>
    <row r="17" spans="1:9" s="69" customFormat="1" ht="17.25" customHeight="1">
      <c r="A17" s="84">
        <v>2</v>
      </c>
      <c r="B17" s="62" t="s">
        <v>33</v>
      </c>
      <c r="C17" s="113" t="s">
        <v>31</v>
      </c>
      <c r="D17" s="63"/>
      <c r="E17" s="93"/>
      <c r="F17" s="93"/>
      <c r="G17" s="93"/>
      <c r="H17" s="93"/>
    </row>
    <row r="18" spans="1:9" s="69" customFormat="1" ht="17.25" customHeight="1">
      <c r="A18" s="84">
        <v>3</v>
      </c>
      <c r="B18" s="62" t="s">
        <v>34</v>
      </c>
      <c r="C18" s="113" t="s">
        <v>83</v>
      </c>
      <c r="D18" s="63"/>
      <c r="E18" s="93"/>
      <c r="F18" s="93"/>
      <c r="G18" s="93"/>
      <c r="H18" s="93"/>
    </row>
    <row r="19" spans="1:9" s="6" customFormat="1" ht="18" customHeight="1">
      <c r="A19" s="156" t="s">
        <v>14</v>
      </c>
      <c r="B19" s="156"/>
      <c r="C19" s="156"/>
      <c r="D19" s="26"/>
      <c r="E19" s="26"/>
      <c r="F19" s="26"/>
      <c r="G19" s="26"/>
      <c r="H19" s="26"/>
      <c r="I19" s="65"/>
    </row>
    <row r="20" spans="1:9" s="7" customFormat="1" ht="18" customHeight="1">
      <c r="A20" s="153" t="s">
        <v>50</v>
      </c>
      <c r="B20" s="153"/>
      <c r="C20" s="153"/>
      <c r="D20" s="27"/>
      <c r="E20" s="28"/>
      <c r="F20" s="28"/>
      <c r="G20" s="28"/>
      <c r="H20" s="28"/>
    </row>
    <row r="21" spans="1:9" s="7" customFormat="1" ht="18" customHeight="1">
      <c r="A21" s="149" t="s">
        <v>23</v>
      </c>
      <c r="B21" s="150"/>
      <c r="C21" s="151"/>
      <c r="D21" s="29"/>
      <c r="E21" s="28"/>
      <c r="F21" s="28"/>
      <c r="G21" s="28"/>
      <c r="H21" s="28"/>
    </row>
    <row r="22" spans="1:9" s="7" customFormat="1" ht="18" customHeight="1">
      <c r="A22" s="157" t="s">
        <v>51</v>
      </c>
      <c r="B22" s="157"/>
      <c r="C22" s="157"/>
      <c r="D22" s="29"/>
      <c r="E22" s="28"/>
      <c r="F22" s="76"/>
      <c r="G22" s="28"/>
      <c r="H22" s="28"/>
    </row>
    <row r="23" spans="1:9" s="7" customFormat="1" ht="18" customHeight="1">
      <c r="A23" s="154" t="s">
        <v>43</v>
      </c>
      <c r="B23" s="154"/>
      <c r="C23" s="154"/>
      <c r="D23" s="30"/>
      <c r="E23" s="31"/>
      <c r="F23" s="32"/>
      <c r="G23" s="28"/>
      <c r="H23" s="28"/>
    </row>
    <row r="24" spans="1:9" s="7" customFormat="1" ht="9" customHeight="1">
      <c r="A24" s="33"/>
      <c r="B24" s="33"/>
      <c r="C24" s="33"/>
      <c r="D24" s="32"/>
      <c r="E24" s="31"/>
      <c r="F24" s="32"/>
      <c r="G24" s="28"/>
      <c r="H24" s="28"/>
    </row>
    <row r="25" spans="1:9" s="8" customFormat="1" ht="18" customHeight="1">
      <c r="A25" s="155" t="s">
        <v>103</v>
      </c>
      <c r="B25" s="155"/>
      <c r="C25" s="155"/>
      <c r="D25" s="155"/>
      <c r="E25" s="155"/>
      <c r="F25" s="155"/>
      <c r="G25" s="155"/>
      <c r="H25" s="155"/>
    </row>
    <row r="26" spans="1:9" s="8" customFormat="1" ht="18" customHeight="1">
      <c r="A26" s="152" t="s">
        <v>30</v>
      </c>
      <c r="B26" s="152"/>
      <c r="C26" s="152"/>
      <c r="D26" s="34"/>
      <c r="E26" s="34"/>
      <c r="F26" s="34"/>
      <c r="G26" s="34"/>
      <c r="H26" s="34"/>
    </row>
    <row r="27" spans="1:9" s="8" customFormat="1" ht="15.75" customHeight="1">
      <c r="A27" s="155" t="s">
        <v>104</v>
      </c>
      <c r="B27" s="155"/>
      <c r="C27" s="155"/>
      <c r="D27" s="35"/>
      <c r="E27" s="36"/>
      <c r="F27" s="36"/>
      <c r="G27" s="36"/>
      <c r="H27" s="36"/>
    </row>
    <row r="28" spans="1:9" s="8" customFormat="1" ht="11.25" customHeight="1">
      <c r="A28" s="34"/>
      <c r="B28" s="34"/>
      <c r="C28" s="34"/>
      <c r="D28" s="35"/>
      <c r="E28" s="36"/>
      <c r="F28" s="36"/>
      <c r="G28" s="36"/>
      <c r="H28" s="36"/>
    </row>
    <row r="29" spans="1:9" s="5" customFormat="1">
      <c r="A29" s="144"/>
      <c r="B29" s="144"/>
      <c r="C29" s="144"/>
      <c r="D29" s="144"/>
      <c r="E29" s="144"/>
      <c r="F29" s="144"/>
      <c r="G29" s="144"/>
      <c r="H29" s="144"/>
    </row>
    <row r="30" spans="1:9" s="5" customFormat="1" ht="14.25">
      <c r="A30" s="115"/>
      <c r="B30" s="115"/>
      <c r="C30" s="116"/>
      <c r="D30" s="115"/>
      <c r="E30" s="115"/>
      <c r="F30" s="115"/>
      <c r="G30" s="115"/>
      <c r="H30" s="115"/>
    </row>
    <row r="31" spans="1:9" s="5" customFormat="1">
      <c r="A31" s="144"/>
      <c r="B31" s="144"/>
      <c r="C31" s="144"/>
      <c r="D31" s="144"/>
      <c r="E31" s="144"/>
      <c r="F31" s="144"/>
      <c r="G31" s="144"/>
      <c r="H31" s="144"/>
    </row>
    <row r="32" spans="1:9" s="3" customFormat="1">
      <c r="A32" s="37"/>
      <c r="B32" s="37"/>
      <c r="C32" s="37"/>
      <c r="D32" s="37"/>
      <c r="E32" s="37"/>
      <c r="F32" s="37"/>
      <c r="G32" s="37"/>
      <c r="H32" s="37"/>
    </row>
    <row r="33" spans="3:3" s="3" customFormat="1">
      <c r="C33" s="4"/>
    </row>
    <row r="34" spans="3:3" s="3" customFormat="1"/>
  </sheetData>
  <mergeCells count="26">
    <mergeCell ref="B13:B14"/>
    <mergeCell ref="A2:H2"/>
    <mergeCell ref="A4:H4"/>
    <mergeCell ref="A3:H3"/>
    <mergeCell ref="E12:H12"/>
    <mergeCell ref="A7:H7"/>
    <mergeCell ref="A8:H8"/>
    <mergeCell ref="A9:H9"/>
    <mergeCell ref="A6:H6"/>
    <mergeCell ref="A10:C10"/>
    <mergeCell ref="A29:H29"/>
    <mergeCell ref="A31:H31"/>
    <mergeCell ref="C13:C14"/>
    <mergeCell ref="A13:A14"/>
    <mergeCell ref="A11:C11"/>
    <mergeCell ref="A21:C21"/>
    <mergeCell ref="A26:C26"/>
    <mergeCell ref="A20:C20"/>
    <mergeCell ref="H13:H14"/>
    <mergeCell ref="A23:C23"/>
    <mergeCell ref="A25:H25"/>
    <mergeCell ref="A19:C19"/>
    <mergeCell ref="A27:C27"/>
    <mergeCell ref="A22:C22"/>
    <mergeCell ref="D13:D14"/>
    <mergeCell ref="E13:G13"/>
  </mergeCells>
  <phoneticPr fontId="2" type="noConversion"/>
  <pageMargins left="0.74803149606299213" right="0.27559055118110237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P40"/>
  <sheetViews>
    <sheetView showZeros="0" zoomScaleNormal="100" workbookViewId="0">
      <selection activeCell="Q34" sqref="Q34"/>
    </sheetView>
  </sheetViews>
  <sheetFormatPr defaultColWidth="11.42578125" defaultRowHeight="15.75"/>
  <cols>
    <col min="1" max="1" width="4.7109375" style="10" customWidth="1"/>
    <col min="2" max="2" width="6.28515625" style="10" customWidth="1"/>
    <col min="3" max="3" width="38.85546875" style="10" customWidth="1"/>
    <col min="4" max="4" width="7" style="10" customWidth="1"/>
    <col min="5" max="5" width="8" style="10" customWidth="1"/>
    <col min="6" max="6" width="7.42578125" style="10" customWidth="1"/>
    <col min="7" max="7" width="6.85546875" style="10" customWidth="1"/>
    <col min="8" max="9" width="8.5703125" style="10" customWidth="1"/>
    <col min="10" max="10" width="7.7109375" style="10" customWidth="1"/>
    <col min="11" max="11" width="8.28515625" style="10" customWidth="1"/>
    <col min="12" max="12" width="7.85546875" style="10" customWidth="1"/>
    <col min="13" max="13" width="8.85546875" style="10" customWidth="1"/>
    <col min="14" max="14" width="9.42578125" style="10" customWidth="1"/>
    <col min="15" max="16" width="10" style="10" customWidth="1"/>
    <col min="17" max="17" width="10.140625" style="42" customWidth="1"/>
    <col min="18" max="256" width="11.42578125" style="42"/>
    <col min="257" max="257" width="4.7109375" style="42" customWidth="1"/>
    <col min="258" max="258" width="6.28515625" style="42" customWidth="1"/>
    <col min="259" max="259" width="38.85546875" style="42" customWidth="1"/>
    <col min="260" max="260" width="7" style="42" customWidth="1"/>
    <col min="261" max="261" width="6.7109375" style="42" customWidth="1"/>
    <col min="262" max="262" width="7.42578125" style="42" customWidth="1"/>
    <col min="263" max="263" width="6.85546875" style="42" customWidth="1"/>
    <col min="264" max="265" width="8.5703125" style="42" customWidth="1"/>
    <col min="266" max="266" width="7.7109375" style="42" customWidth="1"/>
    <col min="267" max="267" width="8.28515625" style="42" customWidth="1"/>
    <col min="268" max="268" width="7.28515625" style="42" customWidth="1"/>
    <col min="269" max="269" width="8" style="42" customWidth="1"/>
    <col min="270" max="270" width="9.42578125" style="42" customWidth="1"/>
    <col min="271" max="272" width="10" style="42" customWidth="1"/>
    <col min="273" max="273" width="10.140625" style="42" customWidth="1"/>
    <col min="274" max="512" width="11.42578125" style="42"/>
    <col min="513" max="513" width="4.7109375" style="42" customWidth="1"/>
    <col min="514" max="514" width="6.28515625" style="42" customWidth="1"/>
    <col min="515" max="515" width="38.85546875" style="42" customWidth="1"/>
    <col min="516" max="516" width="7" style="42" customWidth="1"/>
    <col min="517" max="517" width="6.7109375" style="42" customWidth="1"/>
    <col min="518" max="518" width="7.42578125" style="42" customWidth="1"/>
    <col min="519" max="519" width="6.85546875" style="42" customWidth="1"/>
    <col min="520" max="521" width="8.5703125" style="42" customWidth="1"/>
    <col min="522" max="522" width="7.7109375" style="42" customWidth="1"/>
    <col min="523" max="523" width="8.28515625" style="42" customWidth="1"/>
    <col min="524" max="524" width="7.28515625" style="42" customWidth="1"/>
    <col min="525" max="525" width="8" style="42" customWidth="1"/>
    <col min="526" max="526" width="9.42578125" style="42" customWidth="1"/>
    <col min="527" max="528" width="10" style="42" customWidth="1"/>
    <col min="529" max="529" width="10.140625" style="42" customWidth="1"/>
    <col min="530" max="768" width="11.42578125" style="42"/>
    <col min="769" max="769" width="4.7109375" style="42" customWidth="1"/>
    <col min="770" max="770" width="6.28515625" style="42" customWidth="1"/>
    <col min="771" max="771" width="38.85546875" style="42" customWidth="1"/>
    <col min="772" max="772" width="7" style="42" customWidth="1"/>
    <col min="773" max="773" width="6.7109375" style="42" customWidth="1"/>
    <col min="774" max="774" width="7.42578125" style="42" customWidth="1"/>
    <col min="775" max="775" width="6.85546875" style="42" customWidth="1"/>
    <col min="776" max="777" width="8.5703125" style="42" customWidth="1"/>
    <col min="778" max="778" width="7.7109375" style="42" customWidth="1"/>
    <col min="779" max="779" width="8.28515625" style="42" customWidth="1"/>
    <col min="780" max="780" width="7.28515625" style="42" customWidth="1"/>
    <col min="781" max="781" width="8" style="42" customWidth="1"/>
    <col min="782" max="782" width="9.42578125" style="42" customWidth="1"/>
    <col min="783" max="784" width="10" style="42" customWidth="1"/>
    <col min="785" max="785" width="10.140625" style="42" customWidth="1"/>
    <col min="786" max="1024" width="11.42578125" style="42"/>
    <col min="1025" max="1025" width="4.7109375" style="42" customWidth="1"/>
    <col min="1026" max="1026" width="6.28515625" style="42" customWidth="1"/>
    <col min="1027" max="1027" width="38.85546875" style="42" customWidth="1"/>
    <col min="1028" max="1028" width="7" style="42" customWidth="1"/>
    <col min="1029" max="1029" width="6.7109375" style="42" customWidth="1"/>
    <col min="1030" max="1030" width="7.42578125" style="42" customWidth="1"/>
    <col min="1031" max="1031" width="6.85546875" style="42" customWidth="1"/>
    <col min="1032" max="1033" width="8.5703125" style="42" customWidth="1"/>
    <col min="1034" max="1034" width="7.7109375" style="42" customWidth="1"/>
    <col min="1035" max="1035" width="8.28515625" style="42" customWidth="1"/>
    <col min="1036" max="1036" width="7.28515625" style="42" customWidth="1"/>
    <col min="1037" max="1037" width="8" style="42" customWidth="1"/>
    <col min="1038" max="1038" width="9.42578125" style="42" customWidth="1"/>
    <col min="1039" max="1040" width="10" style="42" customWidth="1"/>
    <col min="1041" max="1041" width="10.140625" style="42" customWidth="1"/>
    <col min="1042" max="1280" width="11.42578125" style="42"/>
    <col min="1281" max="1281" width="4.7109375" style="42" customWidth="1"/>
    <col min="1282" max="1282" width="6.28515625" style="42" customWidth="1"/>
    <col min="1283" max="1283" width="38.85546875" style="42" customWidth="1"/>
    <col min="1284" max="1284" width="7" style="42" customWidth="1"/>
    <col min="1285" max="1285" width="6.7109375" style="42" customWidth="1"/>
    <col min="1286" max="1286" width="7.42578125" style="42" customWidth="1"/>
    <col min="1287" max="1287" width="6.85546875" style="42" customWidth="1"/>
    <col min="1288" max="1289" width="8.5703125" style="42" customWidth="1"/>
    <col min="1290" max="1290" width="7.7109375" style="42" customWidth="1"/>
    <col min="1291" max="1291" width="8.28515625" style="42" customWidth="1"/>
    <col min="1292" max="1292" width="7.28515625" style="42" customWidth="1"/>
    <col min="1293" max="1293" width="8" style="42" customWidth="1"/>
    <col min="1294" max="1294" width="9.42578125" style="42" customWidth="1"/>
    <col min="1295" max="1296" width="10" style="42" customWidth="1"/>
    <col min="1297" max="1297" width="10.140625" style="42" customWidth="1"/>
    <col min="1298" max="1536" width="11.42578125" style="42"/>
    <col min="1537" max="1537" width="4.7109375" style="42" customWidth="1"/>
    <col min="1538" max="1538" width="6.28515625" style="42" customWidth="1"/>
    <col min="1539" max="1539" width="38.85546875" style="42" customWidth="1"/>
    <col min="1540" max="1540" width="7" style="42" customWidth="1"/>
    <col min="1541" max="1541" width="6.7109375" style="42" customWidth="1"/>
    <col min="1542" max="1542" width="7.42578125" style="42" customWidth="1"/>
    <col min="1543" max="1543" width="6.85546875" style="42" customWidth="1"/>
    <col min="1544" max="1545" width="8.5703125" style="42" customWidth="1"/>
    <col min="1546" max="1546" width="7.7109375" style="42" customWidth="1"/>
    <col min="1547" max="1547" width="8.28515625" style="42" customWidth="1"/>
    <col min="1548" max="1548" width="7.28515625" style="42" customWidth="1"/>
    <col min="1549" max="1549" width="8" style="42" customWidth="1"/>
    <col min="1550" max="1550" width="9.42578125" style="42" customWidth="1"/>
    <col min="1551" max="1552" width="10" style="42" customWidth="1"/>
    <col min="1553" max="1553" width="10.140625" style="42" customWidth="1"/>
    <col min="1554" max="1792" width="11.42578125" style="42"/>
    <col min="1793" max="1793" width="4.7109375" style="42" customWidth="1"/>
    <col min="1794" max="1794" width="6.28515625" style="42" customWidth="1"/>
    <col min="1795" max="1795" width="38.85546875" style="42" customWidth="1"/>
    <col min="1796" max="1796" width="7" style="42" customWidth="1"/>
    <col min="1797" max="1797" width="6.7109375" style="42" customWidth="1"/>
    <col min="1798" max="1798" width="7.42578125" style="42" customWidth="1"/>
    <col min="1799" max="1799" width="6.85546875" style="42" customWidth="1"/>
    <col min="1800" max="1801" width="8.5703125" style="42" customWidth="1"/>
    <col min="1802" max="1802" width="7.7109375" style="42" customWidth="1"/>
    <col min="1803" max="1803" width="8.28515625" style="42" customWidth="1"/>
    <col min="1804" max="1804" width="7.28515625" style="42" customWidth="1"/>
    <col min="1805" max="1805" width="8" style="42" customWidth="1"/>
    <col min="1806" max="1806" width="9.42578125" style="42" customWidth="1"/>
    <col min="1807" max="1808" width="10" style="42" customWidth="1"/>
    <col min="1809" max="1809" width="10.140625" style="42" customWidth="1"/>
    <col min="1810" max="2048" width="11.42578125" style="42"/>
    <col min="2049" max="2049" width="4.7109375" style="42" customWidth="1"/>
    <col min="2050" max="2050" width="6.28515625" style="42" customWidth="1"/>
    <col min="2051" max="2051" width="38.85546875" style="42" customWidth="1"/>
    <col min="2052" max="2052" width="7" style="42" customWidth="1"/>
    <col min="2053" max="2053" width="6.7109375" style="42" customWidth="1"/>
    <col min="2054" max="2054" width="7.42578125" style="42" customWidth="1"/>
    <col min="2055" max="2055" width="6.85546875" style="42" customWidth="1"/>
    <col min="2056" max="2057" width="8.5703125" style="42" customWidth="1"/>
    <col min="2058" max="2058" width="7.7109375" style="42" customWidth="1"/>
    <col min="2059" max="2059" width="8.28515625" style="42" customWidth="1"/>
    <col min="2060" max="2060" width="7.28515625" style="42" customWidth="1"/>
    <col min="2061" max="2061" width="8" style="42" customWidth="1"/>
    <col min="2062" max="2062" width="9.42578125" style="42" customWidth="1"/>
    <col min="2063" max="2064" width="10" style="42" customWidth="1"/>
    <col min="2065" max="2065" width="10.140625" style="42" customWidth="1"/>
    <col min="2066" max="2304" width="11.42578125" style="42"/>
    <col min="2305" max="2305" width="4.7109375" style="42" customWidth="1"/>
    <col min="2306" max="2306" width="6.28515625" style="42" customWidth="1"/>
    <col min="2307" max="2307" width="38.85546875" style="42" customWidth="1"/>
    <col min="2308" max="2308" width="7" style="42" customWidth="1"/>
    <col min="2309" max="2309" width="6.7109375" style="42" customWidth="1"/>
    <col min="2310" max="2310" width="7.42578125" style="42" customWidth="1"/>
    <col min="2311" max="2311" width="6.85546875" style="42" customWidth="1"/>
    <col min="2312" max="2313" width="8.5703125" style="42" customWidth="1"/>
    <col min="2314" max="2314" width="7.7109375" style="42" customWidth="1"/>
    <col min="2315" max="2315" width="8.28515625" style="42" customWidth="1"/>
    <col min="2316" max="2316" width="7.28515625" style="42" customWidth="1"/>
    <col min="2317" max="2317" width="8" style="42" customWidth="1"/>
    <col min="2318" max="2318" width="9.42578125" style="42" customWidth="1"/>
    <col min="2319" max="2320" width="10" style="42" customWidth="1"/>
    <col min="2321" max="2321" width="10.140625" style="42" customWidth="1"/>
    <col min="2322" max="2560" width="11.42578125" style="42"/>
    <col min="2561" max="2561" width="4.7109375" style="42" customWidth="1"/>
    <col min="2562" max="2562" width="6.28515625" style="42" customWidth="1"/>
    <col min="2563" max="2563" width="38.85546875" style="42" customWidth="1"/>
    <col min="2564" max="2564" width="7" style="42" customWidth="1"/>
    <col min="2565" max="2565" width="6.7109375" style="42" customWidth="1"/>
    <col min="2566" max="2566" width="7.42578125" style="42" customWidth="1"/>
    <col min="2567" max="2567" width="6.85546875" style="42" customWidth="1"/>
    <col min="2568" max="2569" width="8.5703125" style="42" customWidth="1"/>
    <col min="2570" max="2570" width="7.7109375" style="42" customWidth="1"/>
    <col min="2571" max="2571" width="8.28515625" style="42" customWidth="1"/>
    <col min="2572" max="2572" width="7.28515625" style="42" customWidth="1"/>
    <col min="2573" max="2573" width="8" style="42" customWidth="1"/>
    <col min="2574" max="2574" width="9.42578125" style="42" customWidth="1"/>
    <col min="2575" max="2576" width="10" style="42" customWidth="1"/>
    <col min="2577" max="2577" width="10.140625" style="42" customWidth="1"/>
    <col min="2578" max="2816" width="11.42578125" style="42"/>
    <col min="2817" max="2817" width="4.7109375" style="42" customWidth="1"/>
    <col min="2818" max="2818" width="6.28515625" style="42" customWidth="1"/>
    <col min="2819" max="2819" width="38.85546875" style="42" customWidth="1"/>
    <col min="2820" max="2820" width="7" style="42" customWidth="1"/>
    <col min="2821" max="2821" width="6.7109375" style="42" customWidth="1"/>
    <col min="2822" max="2822" width="7.42578125" style="42" customWidth="1"/>
    <col min="2823" max="2823" width="6.85546875" style="42" customWidth="1"/>
    <col min="2824" max="2825" width="8.5703125" style="42" customWidth="1"/>
    <col min="2826" max="2826" width="7.7109375" style="42" customWidth="1"/>
    <col min="2827" max="2827" width="8.28515625" style="42" customWidth="1"/>
    <col min="2828" max="2828" width="7.28515625" style="42" customWidth="1"/>
    <col min="2829" max="2829" width="8" style="42" customWidth="1"/>
    <col min="2830" max="2830" width="9.42578125" style="42" customWidth="1"/>
    <col min="2831" max="2832" width="10" style="42" customWidth="1"/>
    <col min="2833" max="2833" width="10.140625" style="42" customWidth="1"/>
    <col min="2834" max="3072" width="11.42578125" style="42"/>
    <col min="3073" max="3073" width="4.7109375" style="42" customWidth="1"/>
    <col min="3074" max="3074" width="6.28515625" style="42" customWidth="1"/>
    <col min="3075" max="3075" width="38.85546875" style="42" customWidth="1"/>
    <col min="3076" max="3076" width="7" style="42" customWidth="1"/>
    <col min="3077" max="3077" width="6.7109375" style="42" customWidth="1"/>
    <col min="3078" max="3078" width="7.42578125" style="42" customWidth="1"/>
    <col min="3079" max="3079" width="6.85546875" style="42" customWidth="1"/>
    <col min="3080" max="3081" width="8.5703125" style="42" customWidth="1"/>
    <col min="3082" max="3082" width="7.7109375" style="42" customWidth="1"/>
    <col min="3083" max="3083" width="8.28515625" style="42" customWidth="1"/>
    <col min="3084" max="3084" width="7.28515625" style="42" customWidth="1"/>
    <col min="3085" max="3085" width="8" style="42" customWidth="1"/>
    <col min="3086" max="3086" width="9.42578125" style="42" customWidth="1"/>
    <col min="3087" max="3088" width="10" style="42" customWidth="1"/>
    <col min="3089" max="3089" width="10.140625" style="42" customWidth="1"/>
    <col min="3090" max="3328" width="11.42578125" style="42"/>
    <col min="3329" max="3329" width="4.7109375" style="42" customWidth="1"/>
    <col min="3330" max="3330" width="6.28515625" style="42" customWidth="1"/>
    <col min="3331" max="3331" width="38.85546875" style="42" customWidth="1"/>
    <col min="3332" max="3332" width="7" style="42" customWidth="1"/>
    <col min="3333" max="3333" width="6.7109375" style="42" customWidth="1"/>
    <col min="3334" max="3334" width="7.42578125" style="42" customWidth="1"/>
    <col min="3335" max="3335" width="6.85546875" style="42" customWidth="1"/>
    <col min="3336" max="3337" width="8.5703125" style="42" customWidth="1"/>
    <col min="3338" max="3338" width="7.7109375" style="42" customWidth="1"/>
    <col min="3339" max="3339" width="8.28515625" style="42" customWidth="1"/>
    <col min="3340" max="3340" width="7.28515625" style="42" customWidth="1"/>
    <col min="3341" max="3341" width="8" style="42" customWidth="1"/>
    <col min="3342" max="3342" width="9.42578125" style="42" customWidth="1"/>
    <col min="3343" max="3344" width="10" style="42" customWidth="1"/>
    <col min="3345" max="3345" width="10.140625" style="42" customWidth="1"/>
    <col min="3346" max="3584" width="11.42578125" style="42"/>
    <col min="3585" max="3585" width="4.7109375" style="42" customWidth="1"/>
    <col min="3586" max="3586" width="6.28515625" style="42" customWidth="1"/>
    <col min="3587" max="3587" width="38.85546875" style="42" customWidth="1"/>
    <col min="3588" max="3588" width="7" style="42" customWidth="1"/>
    <col min="3589" max="3589" width="6.7109375" style="42" customWidth="1"/>
    <col min="3590" max="3590" width="7.42578125" style="42" customWidth="1"/>
    <col min="3591" max="3591" width="6.85546875" style="42" customWidth="1"/>
    <col min="3592" max="3593" width="8.5703125" style="42" customWidth="1"/>
    <col min="3594" max="3594" width="7.7109375" style="42" customWidth="1"/>
    <col min="3595" max="3595" width="8.28515625" style="42" customWidth="1"/>
    <col min="3596" max="3596" width="7.28515625" style="42" customWidth="1"/>
    <col min="3597" max="3597" width="8" style="42" customWidth="1"/>
    <col min="3598" max="3598" width="9.42578125" style="42" customWidth="1"/>
    <col min="3599" max="3600" width="10" style="42" customWidth="1"/>
    <col min="3601" max="3601" width="10.140625" style="42" customWidth="1"/>
    <col min="3602" max="3840" width="11.42578125" style="42"/>
    <col min="3841" max="3841" width="4.7109375" style="42" customWidth="1"/>
    <col min="3842" max="3842" width="6.28515625" style="42" customWidth="1"/>
    <col min="3843" max="3843" width="38.85546875" style="42" customWidth="1"/>
    <col min="3844" max="3844" width="7" style="42" customWidth="1"/>
    <col min="3845" max="3845" width="6.7109375" style="42" customWidth="1"/>
    <col min="3846" max="3846" width="7.42578125" style="42" customWidth="1"/>
    <col min="3847" max="3847" width="6.85546875" style="42" customWidth="1"/>
    <col min="3848" max="3849" width="8.5703125" style="42" customWidth="1"/>
    <col min="3850" max="3850" width="7.7109375" style="42" customWidth="1"/>
    <col min="3851" max="3851" width="8.28515625" style="42" customWidth="1"/>
    <col min="3852" max="3852" width="7.28515625" style="42" customWidth="1"/>
    <col min="3853" max="3853" width="8" style="42" customWidth="1"/>
    <col min="3854" max="3854" width="9.42578125" style="42" customWidth="1"/>
    <col min="3855" max="3856" width="10" style="42" customWidth="1"/>
    <col min="3857" max="3857" width="10.140625" style="42" customWidth="1"/>
    <col min="3858" max="4096" width="11.42578125" style="42"/>
    <col min="4097" max="4097" width="4.7109375" style="42" customWidth="1"/>
    <col min="4098" max="4098" width="6.28515625" style="42" customWidth="1"/>
    <col min="4099" max="4099" width="38.85546875" style="42" customWidth="1"/>
    <col min="4100" max="4100" width="7" style="42" customWidth="1"/>
    <col min="4101" max="4101" width="6.7109375" style="42" customWidth="1"/>
    <col min="4102" max="4102" width="7.42578125" style="42" customWidth="1"/>
    <col min="4103" max="4103" width="6.85546875" style="42" customWidth="1"/>
    <col min="4104" max="4105" width="8.5703125" style="42" customWidth="1"/>
    <col min="4106" max="4106" width="7.7109375" style="42" customWidth="1"/>
    <col min="4107" max="4107" width="8.28515625" style="42" customWidth="1"/>
    <col min="4108" max="4108" width="7.28515625" style="42" customWidth="1"/>
    <col min="4109" max="4109" width="8" style="42" customWidth="1"/>
    <col min="4110" max="4110" width="9.42578125" style="42" customWidth="1"/>
    <col min="4111" max="4112" width="10" style="42" customWidth="1"/>
    <col min="4113" max="4113" width="10.140625" style="42" customWidth="1"/>
    <col min="4114" max="4352" width="11.42578125" style="42"/>
    <col min="4353" max="4353" width="4.7109375" style="42" customWidth="1"/>
    <col min="4354" max="4354" width="6.28515625" style="42" customWidth="1"/>
    <col min="4355" max="4355" width="38.85546875" style="42" customWidth="1"/>
    <col min="4356" max="4356" width="7" style="42" customWidth="1"/>
    <col min="4357" max="4357" width="6.7109375" style="42" customWidth="1"/>
    <col min="4358" max="4358" width="7.42578125" style="42" customWidth="1"/>
    <col min="4359" max="4359" width="6.85546875" style="42" customWidth="1"/>
    <col min="4360" max="4361" width="8.5703125" style="42" customWidth="1"/>
    <col min="4362" max="4362" width="7.7109375" style="42" customWidth="1"/>
    <col min="4363" max="4363" width="8.28515625" style="42" customWidth="1"/>
    <col min="4364" max="4364" width="7.28515625" style="42" customWidth="1"/>
    <col min="4365" max="4365" width="8" style="42" customWidth="1"/>
    <col min="4366" max="4366" width="9.42578125" style="42" customWidth="1"/>
    <col min="4367" max="4368" width="10" style="42" customWidth="1"/>
    <col min="4369" max="4369" width="10.140625" style="42" customWidth="1"/>
    <col min="4370" max="4608" width="11.42578125" style="42"/>
    <col min="4609" max="4609" width="4.7109375" style="42" customWidth="1"/>
    <col min="4610" max="4610" width="6.28515625" style="42" customWidth="1"/>
    <col min="4611" max="4611" width="38.85546875" style="42" customWidth="1"/>
    <col min="4612" max="4612" width="7" style="42" customWidth="1"/>
    <col min="4613" max="4613" width="6.7109375" style="42" customWidth="1"/>
    <col min="4614" max="4614" width="7.42578125" style="42" customWidth="1"/>
    <col min="4615" max="4615" width="6.85546875" style="42" customWidth="1"/>
    <col min="4616" max="4617" width="8.5703125" style="42" customWidth="1"/>
    <col min="4618" max="4618" width="7.7109375" style="42" customWidth="1"/>
    <col min="4619" max="4619" width="8.28515625" style="42" customWidth="1"/>
    <col min="4620" max="4620" width="7.28515625" style="42" customWidth="1"/>
    <col min="4621" max="4621" width="8" style="42" customWidth="1"/>
    <col min="4622" max="4622" width="9.42578125" style="42" customWidth="1"/>
    <col min="4623" max="4624" width="10" style="42" customWidth="1"/>
    <col min="4625" max="4625" width="10.140625" style="42" customWidth="1"/>
    <col min="4626" max="4864" width="11.42578125" style="42"/>
    <col min="4865" max="4865" width="4.7109375" style="42" customWidth="1"/>
    <col min="4866" max="4866" width="6.28515625" style="42" customWidth="1"/>
    <col min="4867" max="4867" width="38.85546875" style="42" customWidth="1"/>
    <col min="4868" max="4868" width="7" style="42" customWidth="1"/>
    <col min="4869" max="4869" width="6.7109375" style="42" customWidth="1"/>
    <col min="4870" max="4870" width="7.42578125" style="42" customWidth="1"/>
    <col min="4871" max="4871" width="6.85546875" style="42" customWidth="1"/>
    <col min="4872" max="4873" width="8.5703125" style="42" customWidth="1"/>
    <col min="4874" max="4874" width="7.7109375" style="42" customWidth="1"/>
    <col min="4875" max="4875" width="8.28515625" style="42" customWidth="1"/>
    <col min="4876" max="4876" width="7.28515625" style="42" customWidth="1"/>
    <col min="4877" max="4877" width="8" style="42" customWidth="1"/>
    <col min="4878" max="4878" width="9.42578125" style="42" customWidth="1"/>
    <col min="4879" max="4880" width="10" style="42" customWidth="1"/>
    <col min="4881" max="4881" width="10.140625" style="42" customWidth="1"/>
    <col min="4882" max="5120" width="11.42578125" style="42"/>
    <col min="5121" max="5121" width="4.7109375" style="42" customWidth="1"/>
    <col min="5122" max="5122" width="6.28515625" style="42" customWidth="1"/>
    <col min="5123" max="5123" width="38.85546875" style="42" customWidth="1"/>
    <col min="5124" max="5124" width="7" style="42" customWidth="1"/>
    <col min="5125" max="5125" width="6.7109375" style="42" customWidth="1"/>
    <col min="5126" max="5126" width="7.42578125" style="42" customWidth="1"/>
    <col min="5127" max="5127" width="6.85546875" style="42" customWidth="1"/>
    <col min="5128" max="5129" width="8.5703125" style="42" customWidth="1"/>
    <col min="5130" max="5130" width="7.7109375" style="42" customWidth="1"/>
    <col min="5131" max="5131" width="8.28515625" style="42" customWidth="1"/>
    <col min="5132" max="5132" width="7.28515625" style="42" customWidth="1"/>
    <col min="5133" max="5133" width="8" style="42" customWidth="1"/>
    <col min="5134" max="5134" width="9.42578125" style="42" customWidth="1"/>
    <col min="5135" max="5136" width="10" style="42" customWidth="1"/>
    <col min="5137" max="5137" width="10.140625" style="42" customWidth="1"/>
    <col min="5138" max="5376" width="11.42578125" style="42"/>
    <col min="5377" max="5377" width="4.7109375" style="42" customWidth="1"/>
    <col min="5378" max="5378" width="6.28515625" style="42" customWidth="1"/>
    <col min="5379" max="5379" width="38.85546875" style="42" customWidth="1"/>
    <col min="5380" max="5380" width="7" style="42" customWidth="1"/>
    <col min="5381" max="5381" width="6.7109375" style="42" customWidth="1"/>
    <col min="5382" max="5382" width="7.42578125" style="42" customWidth="1"/>
    <col min="5383" max="5383" width="6.85546875" style="42" customWidth="1"/>
    <col min="5384" max="5385" width="8.5703125" style="42" customWidth="1"/>
    <col min="5386" max="5386" width="7.7109375" style="42" customWidth="1"/>
    <col min="5387" max="5387" width="8.28515625" style="42" customWidth="1"/>
    <col min="5388" max="5388" width="7.28515625" style="42" customWidth="1"/>
    <col min="5389" max="5389" width="8" style="42" customWidth="1"/>
    <col min="5390" max="5390" width="9.42578125" style="42" customWidth="1"/>
    <col min="5391" max="5392" width="10" style="42" customWidth="1"/>
    <col min="5393" max="5393" width="10.140625" style="42" customWidth="1"/>
    <col min="5394" max="5632" width="11.42578125" style="42"/>
    <col min="5633" max="5633" width="4.7109375" style="42" customWidth="1"/>
    <col min="5634" max="5634" width="6.28515625" style="42" customWidth="1"/>
    <col min="5635" max="5635" width="38.85546875" style="42" customWidth="1"/>
    <col min="5636" max="5636" width="7" style="42" customWidth="1"/>
    <col min="5637" max="5637" width="6.7109375" style="42" customWidth="1"/>
    <col min="5638" max="5638" width="7.42578125" style="42" customWidth="1"/>
    <col min="5639" max="5639" width="6.85546875" style="42" customWidth="1"/>
    <col min="5640" max="5641" width="8.5703125" style="42" customWidth="1"/>
    <col min="5642" max="5642" width="7.7109375" style="42" customWidth="1"/>
    <col min="5643" max="5643" width="8.28515625" style="42" customWidth="1"/>
    <col min="5644" max="5644" width="7.28515625" style="42" customWidth="1"/>
    <col min="5645" max="5645" width="8" style="42" customWidth="1"/>
    <col min="5646" max="5646" width="9.42578125" style="42" customWidth="1"/>
    <col min="5647" max="5648" width="10" style="42" customWidth="1"/>
    <col min="5649" max="5649" width="10.140625" style="42" customWidth="1"/>
    <col min="5650" max="5888" width="11.42578125" style="42"/>
    <col min="5889" max="5889" width="4.7109375" style="42" customWidth="1"/>
    <col min="5890" max="5890" width="6.28515625" style="42" customWidth="1"/>
    <col min="5891" max="5891" width="38.85546875" style="42" customWidth="1"/>
    <col min="5892" max="5892" width="7" style="42" customWidth="1"/>
    <col min="5893" max="5893" width="6.7109375" style="42" customWidth="1"/>
    <col min="5894" max="5894" width="7.42578125" style="42" customWidth="1"/>
    <col min="5895" max="5895" width="6.85546875" style="42" customWidth="1"/>
    <col min="5896" max="5897" width="8.5703125" style="42" customWidth="1"/>
    <col min="5898" max="5898" width="7.7109375" style="42" customWidth="1"/>
    <col min="5899" max="5899" width="8.28515625" style="42" customWidth="1"/>
    <col min="5900" max="5900" width="7.28515625" style="42" customWidth="1"/>
    <col min="5901" max="5901" width="8" style="42" customWidth="1"/>
    <col min="5902" max="5902" width="9.42578125" style="42" customWidth="1"/>
    <col min="5903" max="5904" width="10" style="42" customWidth="1"/>
    <col min="5905" max="5905" width="10.140625" style="42" customWidth="1"/>
    <col min="5906" max="6144" width="11.42578125" style="42"/>
    <col min="6145" max="6145" width="4.7109375" style="42" customWidth="1"/>
    <col min="6146" max="6146" width="6.28515625" style="42" customWidth="1"/>
    <col min="6147" max="6147" width="38.85546875" style="42" customWidth="1"/>
    <col min="6148" max="6148" width="7" style="42" customWidth="1"/>
    <col min="6149" max="6149" width="6.7109375" style="42" customWidth="1"/>
    <col min="6150" max="6150" width="7.42578125" style="42" customWidth="1"/>
    <col min="6151" max="6151" width="6.85546875" style="42" customWidth="1"/>
    <col min="6152" max="6153" width="8.5703125" style="42" customWidth="1"/>
    <col min="6154" max="6154" width="7.7109375" style="42" customWidth="1"/>
    <col min="6155" max="6155" width="8.28515625" style="42" customWidth="1"/>
    <col min="6156" max="6156" width="7.28515625" style="42" customWidth="1"/>
    <col min="6157" max="6157" width="8" style="42" customWidth="1"/>
    <col min="6158" max="6158" width="9.42578125" style="42" customWidth="1"/>
    <col min="6159" max="6160" width="10" style="42" customWidth="1"/>
    <col min="6161" max="6161" width="10.140625" style="42" customWidth="1"/>
    <col min="6162" max="6400" width="11.42578125" style="42"/>
    <col min="6401" max="6401" width="4.7109375" style="42" customWidth="1"/>
    <col min="6402" max="6402" width="6.28515625" style="42" customWidth="1"/>
    <col min="6403" max="6403" width="38.85546875" style="42" customWidth="1"/>
    <col min="6404" max="6404" width="7" style="42" customWidth="1"/>
    <col min="6405" max="6405" width="6.7109375" style="42" customWidth="1"/>
    <col min="6406" max="6406" width="7.42578125" style="42" customWidth="1"/>
    <col min="6407" max="6407" width="6.85546875" style="42" customWidth="1"/>
    <col min="6408" max="6409" width="8.5703125" style="42" customWidth="1"/>
    <col min="6410" max="6410" width="7.7109375" style="42" customWidth="1"/>
    <col min="6411" max="6411" width="8.28515625" style="42" customWidth="1"/>
    <col min="6412" max="6412" width="7.28515625" style="42" customWidth="1"/>
    <col min="6413" max="6413" width="8" style="42" customWidth="1"/>
    <col min="6414" max="6414" width="9.42578125" style="42" customWidth="1"/>
    <col min="6415" max="6416" width="10" style="42" customWidth="1"/>
    <col min="6417" max="6417" width="10.140625" style="42" customWidth="1"/>
    <col min="6418" max="6656" width="11.42578125" style="42"/>
    <col min="6657" max="6657" width="4.7109375" style="42" customWidth="1"/>
    <col min="6658" max="6658" width="6.28515625" style="42" customWidth="1"/>
    <col min="6659" max="6659" width="38.85546875" style="42" customWidth="1"/>
    <col min="6660" max="6660" width="7" style="42" customWidth="1"/>
    <col min="6661" max="6661" width="6.7109375" style="42" customWidth="1"/>
    <col min="6662" max="6662" width="7.42578125" style="42" customWidth="1"/>
    <col min="6663" max="6663" width="6.85546875" style="42" customWidth="1"/>
    <col min="6664" max="6665" width="8.5703125" style="42" customWidth="1"/>
    <col min="6666" max="6666" width="7.7109375" style="42" customWidth="1"/>
    <col min="6667" max="6667" width="8.28515625" style="42" customWidth="1"/>
    <col min="6668" max="6668" width="7.28515625" style="42" customWidth="1"/>
    <col min="6669" max="6669" width="8" style="42" customWidth="1"/>
    <col min="6670" max="6670" width="9.42578125" style="42" customWidth="1"/>
    <col min="6671" max="6672" width="10" style="42" customWidth="1"/>
    <col min="6673" max="6673" width="10.140625" style="42" customWidth="1"/>
    <col min="6674" max="6912" width="11.42578125" style="42"/>
    <col min="6913" max="6913" width="4.7109375" style="42" customWidth="1"/>
    <col min="6914" max="6914" width="6.28515625" style="42" customWidth="1"/>
    <col min="6915" max="6915" width="38.85546875" style="42" customWidth="1"/>
    <col min="6916" max="6916" width="7" style="42" customWidth="1"/>
    <col min="6917" max="6917" width="6.7109375" style="42" customWidth="1"/>
    <col min="6918" max="6918" width="7.42578125" style="42" customWidth="1"/>
    <col min="6919" max="6919" width="6.85546875" style="42" customWidth="1"/>
    <col min="6920" max="6921" width="8.5703125" style="42" customWidth="1"/>
    <col min="6922" max="6922" width="7.7109375" style="42" customWidth="1"/>
    <col min="6923" max="6923" width="8.28515625" style="42" customWidth="1"/>
    <col min="6924" max="6924" width="7.28515625" style="42" customWidth="1"/>
    <col min="6925" max="6925" width="8" style="42" customWidth="1"/>
    <col min="6926" max="6926" width="9.42578125" style="42" customWidth="1"/>
    <col min="6927" max="6928" width="10" style="42" customWidth="1"/>
    <col min="6929" max="6929" width="10.140625" style="42" customWidth="1"/>
    <col min="6930" max="7168" width="11.42578125" style="42"/>
    <col min="7169" max="7169" width="4.7109375" style="42" customWidth="1"/>
    <col min="7170" max="7170" width="6.28515625" style="42" customWidth="1"/>
    <col min="7171" max="7171" width="38.85546875" style="42" customWidth="1"/>
    <col min="7172" max="7172" width="7" style="42" customWidth="1"/>
    <col min="7173" max="7173" width="6.7109375" style="42" customWidth="1"/>
    <col min="7174" max="7174" width="7.42578125" style="42" customWidth="1"/>
    <col min="7175" max="7175" width="6.85546875" style="42" customWidth="1"/>
    <col min="7176" max="7177" width="8.5703125" style="42" customWidth="1"/>
    <col min="7178" max="7178" width="7.7109375" style="42" customWidth="1"/>
    <col min="7179" max="7179" width="8.28515625" style="42" customWidth="1"/>
    <col min="7180" max="7180" width="7.28515625" style="42" customWidth="1"/>
    <col min="7181" max="7181" width="8" style="42" customWidth="1"/>
    <col min="7182" max="7182" width="9.42578125" style="42" customWidth="1"/>
    <col min="7183" max="7184" width="10" style="42" customWidth="1"/>
    <col min="7185" max="7185" width="10.140625" style="42" customWidth="1"/>
    <col min="7186" max="7424" width="11.42578125" style="42"/>
    <col min="7425" max="7425" width="4.7109375" style="42" customWidth="1"/>
    <col min="7426" max="7426" width="6.28515625" style="42" customWidth="1"/>
    <col min="7427" max="7427" width="38.85546875" style="42" customWidth="1"/>
    <col min="7428" max="7428" width="7" style="42" customWidth="1"/>
    <col min="7429" max="7429" width="6.7109375" style="42" customWidth="1"/>
    <col min="7430" max="7430" width="7.42578125" style="42" customWidth="1"/>
    <col min="7431" max="7431" width="6.85546875" style="42" customWidth="1"/>
    <col min="7432" max="7433" width="8.5703125" style="42" customWidth="1"/>
    <col min="7434" max="7434" width="7.7109375" style="42" customWidth="1"/>
    <col min="7435" max="7435" width="8.28515625" style="42" customWidth="1"/>
    <col min="7436" max="7436" width="7.28515625" style="42" customWidth="1"/>
    <col min="7437" max="7437" width="8" style="42" customWidth="1"/>
    <col min="7438" max="7438" width="9.42578125" style="42" customWidth="1"/>
    <col min="7439" max="7440" width="10" style="42" customWidth="1"/>
    <col min="7441" max="7441" width="10.140625" style="42" customWidth="1"/>
    <col min="7442" max="7680" width="11.42578125" style="42"/>
    <col min="7681" max="7681" width="4.7109375" style="42" customWidth="1"/>
    <col min="7682" max="7682" width="6.28515625" style="42" customWidth="1"/>
    <col min="7683" max="7683" width="38.85546875" style="42" customWidth="1"/>
    <col min="7684" max="7684" width="7" style="42" customWidth="1"/>
    <col min="7685" max="7685" width="6.7109375" style="42" customWidth="1"/>
    <col min="7686" max="7686" width="7.42578125" style="42" customWidth="1"/>
    <col min="7687" max="7687" width="6.85546875" style="42" customWidth="1"/>
    <col min="7688" max="7689" width="8.5703125" style="42" customWidth="1"/>
    <col min="7690" max="7690" width="7.7109375" style="42" customWidth="1"/>
    <col min="7691" max="7691" width="8.28515625" style="42" customWidth="1"/>
    <col min="7692" max="7692" width="7.28515625" style="42" customWidth="1"/>
    <col min="7693" max="7693" width="8" style="42" customWidth="1"/>
    <col min="7694" max="7694" width="9.42578125" style="42" customWidth="1"/>
    <col min="7695" max="7696" width="10" style="42" customWidth="1"/>
    <col min="7697" max="7697" width="10.140625" style="42" customWidth="1"/>
    <col min="7698" max="7936" width="11.42578125" style="42"/>
    <col min="7937" max="7937" width="4.7109375" style="42" customWidth="1"/>
    <col min="7938" max="7938" width="6.28515625" style="42" customWidth="1"/>
    <col min="7939" max="7939" width="38.85546875" style="42" customWidth="1"/>
    <col min="7940" max="7940" width="7" style="42" customWidth="1"/>
    <col min="7941" max="7941" width="6.7109375" style="42" customWidth="1"/>
    <col min="7942" max="7942" width="7.42578125" style="42" customWidth="1"/>
    <col min="7943" max="7943" width="6.85546875" style="42" customWidth="1"/>
    <col min="7944" max="7945" width="8.5703125" style="42" customWidth="1"/>
    <col min="7946" max="7946" width="7.7109375" style="42" customWidth="1"/>
    <col min="7947" max="7947" width="8.28515625" style="42" customWidth="1"/>
    <col min="7948" max="7948" width="7.28515625" style="42" customWidth="1"/>
    <col min="7949" max="7949" width="8" style="42" customWidth="1"/>
    <col min="7950" max="7950" width="9.42578125" style="42" customWidth="1"/>
    <col min="7951" max="7952" width="10" style="42" customWidth="1"/>
    <col min="7953" max="7953" width="10.140625" style="42" customWidth="1"/>
    <col min="7954" max="8192" width="11.42578125" style="42"/>
    <col min="8193" max="8193" width="4.7109375" style="42" customWidth="1"/>
    <col min="8194" max="8194" width="6.28515625" style="42" customWidth="1"/>
    <col min="8195" max="8195" width="38.85546875" style="42" customWidth="1"/>
    <col min="8196" max="8196" width="7" style="42" customWidth="1"/>
    <col min="8197" max="8197" width="6.7109375" style="42" customWidth="1"/>
    <col min="8198" max="8198" width="7.42578125" style="42" customWidth="1"/>
    <col min="8199" max="8199" width="6.85546875" style="42" customWidth="1"/>
    <col min="8200" max="8201" width="8.5703125" style="42" customWidth="1"/>
    <col min="8202" max="8202" width="7.7109375" style="42" customWidth="1"/>
    <col min="8203" max="8203" width="8.28515625" style="42" customWidth="1"/>
    <col min="8204" max="8204" width="7.28515625" style="42" customWidth="1"/>
    <col min="8205" max="8205" width="8" style="42" customWidth="1"/>
    <col min="8206" max="8206" width="9.42578125" style="42" customWidth="1"/>
    <col min="8207" max="8208" width="10" style="42" customWidth="1"/>
    <col min="8209" max="8209" width="10.140625" style="42" customWidth="1"/>
    <col min="8210" max="8448" width="11.42578125" style="42"/>
    <col min="8449" max="8449" width="4.7109375" style="42" customWidth="1"/>
    <col min="8450" max="8450" width="6.28515625" style="42" customWidth="1"/>
    <col min="8451" max="8451" width="38.85546875" style="42" customWidth="1"/>
    <col min="8452" max="8452" width="7" style="42" customWidth="1"/>
    <col min="8453" max="8453" width="6.7109375" style="42" customWidth="1"/>
    <col min="8454" max="8454" width="7.42578125" style="42" customWidth="1"/>
    <col min="8455" max="8455" width="6.85546875" style="42" customWidth="1"/>
    <col min="8456" max="8457" width="8.5703125" style="42" customWidth="1"/>
    <col min="8458" max="8458" width="7.7109375" style="42" customWidth="1"/>
    <col min="8459" max="8459" width="8.28515625" style="42" customWidth="1"/>
    <col min="8460" max="8460" width="7.28515625" style="42" customWidth="1"/>
    <col min="8461" max="8461" width="8" style="42" customWidth="1"/>
    <col min="8462" max="8462" width="9.42578125" style="42" customWidth="1"/>
    <col min="8463" max="8464" width="10" style="42" customWidth="1"/>
    <col min="8465" max="8465" width="10.140625" style="42" customWidth="1"/>
    <col min="8466" max="8704" width="11.42578125" style="42"/>
    <col min="8705" max="8705" width="4.7109375" style="42" customWidth="1"/>
    <col min="8706" max="8706" width="6.28515625" style="42" customWidth="1"/>
    <col min="8707" max="8707" width="38.85546875" style="42" customWidth="1"/>
    <col min="8708" max="8708" width="7" style="42" customWidth="1"/>
    <col min="8709" max="8709" width="6.7109375" style="42" customWidth="1"/>
    <col min="8710" max="8710" width="7.42578125" style="42" customWidth="1"/>
    <col min="8711" max="8711" width="6.85546875" style="42" customWidth="1"/>
    <col min="8712" max="8713" width="8.5703125" style="42" customWidth="1"/>
    <col min="8714" max="8714" width="7.7109375" style="42" customWidth="1"/>
    <col min="8715" max="8715" width="8.28515625" style="42" customWidth="1"/>
    <col min="8716" max="8716" width="7.28515625" style="42" customWidth="1"/>
    <col min="8717" max="8717" width="8" style="42" customWidth="1"/>
    <col min="8718" max="8718" width="9.42578125" style="42" customWidth="1"/>
    <col min="8719" max="8720" width="10" style="42" customWidth="1"/>
    <col min="8721" max="8721" width="10.140625" style="42" customWidth="1"/>
    <col min="8722" max="8960" width="11.42578125" style="42"/>
    <col min="8961" max="8961" width="4.7109375" style="42" customWidth="1"/>
    <col min="8962" max="8962" width="6.28515625" style="42" customWidth="1"/>
    <col min="8963" max="8963" width="38.85546875" style="42" customWidth="1"/>
    <col min="8964" max="8964" width="7" style="42" customWidth="1"/>
    <col min="8965" max="8965" width="6.7109375" style="42" customWidth="1"/>
    <col min="8966" max="8966" width="7.42578125" style="42" customWidth="1"/>
    <col min="8967" max="8967" width="6.85546875" style="42" customWidth="1"/>
    <col min="8968" max="8969" width="8.5703125" style="42" customWidth="1"/>
    <col min="8970" max="8970" width="7.7109375" style="42" customWidth="1"/>
    <col min="8971" max="8971" width="8.28515625" style="42" customWidth="1"/>
    <col min="8972" max="8972" width="7.28515625" style="42" customWidth="1"/>
    <col min="8973" max="8973" width="8" style="42" customWidth="1"/>
    <col min="8974" max="8974" width="9.42578125" style="42" customWidth="1"/>
    <col min="8975" max="8976" width="10" style="42" customWidth="1"/>
    <col min="8977" max="8977" width="10.140625" style="42" customWidth="1"/>
    <col min="8978" max="9216" width="11.42578125" style="42"/>
    <col min="9217" max="9217" width="4.7109375" style="42" customWidth="1"/>
    <col min="9218" max="9218" width="6.28515625" style="42" customWidth="1"/>
    <col min="9219" max="9219" width="38.85546875" style="42" customWidth="1"/>
    <col min="9220" max="9220" width="7" style="42" customWidth="1"/>
    <col min="9221" max="9221" width="6.7109375" style="42" customWidth="1"/>
    <col min="9222" max="9222" width="7.42578125" style="42" customWidth="1"/>
    <col min="9223" max="9223" width="6.85546875" style="42" customWidth="1"/>
    <col min="9224" max="9225" width="8.5703125" style="42" customWidth="1"/>
    <col min="9226" max="9226" width="7.7109375" style="42" customWidth="1"/>
    <col min="9227" max="9227" width="8.28515625" style="42" customWidth="1"/>
    <col min="9228" max="9228" width="7.28515625" style="42" customWidth="1"/>
    <col min="9229" max="9229" width="8" style="42" customWidth="1"/>
    <col min="9230" max="9230" width="9.42578125" style="42" customWidth="1"/>
    <col min="9231" max="9232" width="10" style="42" customWidth="1"/>
    <col min="9233" max="9233" width="10.140625" style="42" customWidth="1"/>
    <col min="9234" max="9472" width="11.42578125" style="42"/>
    <col min="9473" max="9473" width="4.7109375" style="42" customWidth="1"/>
    <col min="9474" max="9474" width="6.28515625" style="42" customWidth="1"/>
    <col min="9475" max="9475" width="38.85546875" style="42" customWidth="1"/>
    <col min="9476" max="9476" width="7" style="42" customWidth="1"/>
    <col min="9477" max="9477" width="6.7109375" style="42" customWidth="1"/>
    <col min="9478" max="9478" width="7.42578125" style="42" customWidth="1"/>
    <col min="9479" max="9479" width="6.85546875" style="42" customWidth="1"/>
    <col min="9480" max="9481" width="8.5703125" style="42" customWidth="1"/>
    <col min="9482" max="9482" width="7.7109375" style="42" customWidth="1"/>
    <col min="9483" max="9483" width="8.28515625" style="42" customWidth="1"/>
    <col min="9484" max="9484" width="7.28515625" style="42" customWidth="1"/>
    <col min="9485" max="9485" width="8" style="42" customWidth="1"/>
    <col min="9486" max="9486" width="9.42578125" style="42" customWidth="1"/>
    <col min="9487" max="9488" width="10" style="42" customWidth="1"/>
    <col min="9489" max="9489" width="10.140625" style="42" customWidth="1"/>
    <col min="9490" max="9728" width="11.42578125" style="42"/>
    <col min="9729" max="9729" width="4.7109375" style="42" customWidth="1"/>
    <col min="9730" max="9730" width="6.28515625" style="42" customWidth="1"/>
    <col min="9731" max="9731" width="38.85546875" style="42" customWidth="1"/>
    <col min="9732" max="9732" width="7" style="42" customWidth="1"/>
    <col min="9733" max="9733" width="6.7109375" style="42" customWidth="1"/>
    <col min="9734" max="9734" width="7.42578125" style="42" customWidth="1"/>
    <col min="9735" max="9735" width="6.85546875" style="42" customWidth="1"/>
    <col min="9736" max="9737" width="8.5703125" style="42" customWidth="1"/>
    <col min="9738" max="9738" width="7.7109375" style="42" customWidth="1"/>
    <col min="9739" max="9739" width="8.28515625" style="42" customWidth="1"/>
    <col min="9740" max="9740" width="7.28515625" style="42" customWidth="1"/>
    <col min="9741" max="9741" width="8" style="42" customWidth="1"/>
    <col min="9742" max="9742" width="9.42578125" style="42" customWidth="1"/>
    <col min="9743" max="9744" width="10" style="42" customWidth="1"/>
    <col min="9745" max="9745" width="10.140625" style="42" customWidth="1"/>
    <col min="9746" max="9984" width="11.42578125" style="42"/>
    <col min="9985" max="9985" width="4.7109375" style="42" customWidth="1"/>
    <col min="9986" max="9986" width="6.28515625" style="42" customWidth="1"/>
    <col min="9987" max="9987" width="38.85546875" style="42" customWidth="1"/>
    <col min="9988" max="9988" width="7" style="42" customWidth="1"/>
    <col min="9989" max="9989" width="6.7109375" style="42" customWidth="1"/>
    <col min="9990" max="9990" width="7.42578125" style="42" customWidth="1"/>
    <col min="9991" max="9991" width="6.85546875" style="42" customWidth="1"/>
    <col min="9992" max="9993" width="8.5703125" style="42" customWidth="1"/>
    <col min="9994" max="9994" width="7.7109375" style="42" customWidth="1"/>
    <col min="9995" max="9995" width="8.28515625" style="42" customWidth="1"/>
    <col min="9996" max="9996" width="7.28515625" style="42" customWidth="1"/>
    <col min="9997" max="9997" width="8" style="42" customWidth="1"/>
    <col min="9998" max="9998" width="9.42578125" style="42" customWidth="1"/>
    <col min="9999" max="10000" width="10" style="42" customWidth="1"/>
    <col min="10001" max="10001" width="10.140625" style="42" customWidth="1"/>
    <col min="10002" max="10240" width="11.42578125" style="42"/>
    <col min="10241" max="10241" width="4.7109375" style="42" customWidth="1"/>
    <col min="10242" max="10242" width="6.28515625" style="42" customWidth="1"/>
    <col min="10243" max="10243" width="38.85546875" style="42" customWidth="1"/>
    <col min="10244" max="10244" width="7" style="42" customWidth="1"/>
    <col min="10245" max="10245" width="6.7109375" style="42" customWidth="1"/>
    <col min="10246" max="10246" width="7.42578125" style="42" customWidth="1"/>
    <col min="10247" max="10247" width="6.85546875" style="42" customWidth="1"/>
    <col min="10248" max="10249" width="8.5703125" style="42" customWidth="1"/>
    <col min="10250" max="10250" width="7.7109375" style="42" customWidth="1"/>
    <col min="10251" max="10251" width="8.28515625" style="42" customWidth="1"/>
    <col min="10252" max="10252" width="7.28515625" style="42" customWidth="1"/>
    <col min="10253" max="10253" width="8" style="42" customWidth="1"/>
    <col min="10254" max="10254" width="9.42578125" style="42" customWidth="1"/>
    <col min="10255" max="10256" width="10" style="42" customWidth="1"/>
    <col min="10257" max="10257" width="10.140625" style="42" customWidth="1"/>
    <col min="10258" max="10496" width="11.42578125" style="42"/>
    <col min="10497" max="10497" width="4.7109375" style="42" customWidth="1"/>
    <col min="10498" max="10498" width="6.28515625" style="42" customWidth="1"/>
    <col min="10499" max="10499" width="38.85546875" style="42" customWidth="1"/>
    <col min="10500" max="10500" width="7" style="42" customWidth="1"/>
    <col min="10501" max="10501" width="6.7109375" style="42" customWidth="1"/>
    <col min="10502" max="10502" width="7.42578125" style="42" customWidth="1"/>
    <col min="10503" max="10503" width="6.85546875" style="42" customWidth="1"/>
    <col min="10504" max="10505" width="8.5703125" style="42" customWidth="1"/>
    <col min="10506" max="10506" width="7.7109375" style="42" customWidth="1"/>
    <col min="10507" max="10507" width="8.28515625" style="42" customWidth="1"/>
    <col min="10508" max="10508" width="7.28515625" style="42" customWidth="1"/>
    <col min="10509" max="10509" width="8" style="42" customWidth="1"/>
    <col min="10510" max="10510" width="9.42578125" style="42" customWidth="1"/>
    <col min="10511" max="10512" width="10" style="42" customWidth="1"/>
    <col min="10513" max="10513" width="10.140625" style="42" customWidth="1"/>
    <col min="10514" max="10752" width="11.42578125" style="42"/>
    <col min="10753" max="10753" width="4.7109375" style="42" customWidth="1"/>
    <col min="10754" max="10754" width="6.28515625" style="42" customWidth="1"/>
    <col min="10755" max="10755" width="38.85546875" style="42" customWidth="1"/>
    <col min="10756" max="10756" width="7" style="42" customWidth="1"/>
    <col min="10757" max="10757" width="6.7109375" style="42" customWidth="1"/>
    <col min="10758" max="10758" width="7.42578125" style="42" customWidth="1"/>
    <col min="10759" max="10759" width="6.85546875" style="42" customWidth="1"/>
    <col min="10760" max="10761" width="8.5703125" style="42" customWidth="1"/>
    <col min="10762" max="10762" width="7.7109375" style="42" customWidth="1"/>
    <col min="10763" max="10763" width="8.28515625" style="42" customWidth="1"/>
    <col min="10764" max="10764" width="7.28515625" style="42" customWidth="1"/>
    <col min="10765" max="10765" width="8" style="42" customWidth="1"/>
    <col min="10766" max="10766" width="9.42578125" style="42" customWidth="1"/>
    <col min="10767" max="10768" width="10" style="42" customWidth="1"/>
    <col min="10769" max="10769" width="10.140625" style="42" customWidth="1"/>
    <col min="10770" max="11008" width="11.42578125" style="42"/>
    <col min="11009" max="11009" width="4.7109375" style="42" customWidth="1"/>
    <col min="11010" max="11010" width="6.28515625" style="42" customWidth="1"/>
    <col min="11011" max="11011" width="38.85546875" style="42" customWidth="1"/>
    <col min="11012" max="11012" width="7" style="42" customWidth="1"/>
    <col min="11013" max="11013" width="6.7109375" style="42" customWidth="1"/>
    <col min="11014" max="11014" width="7.42578125" style="42" customWidth="1"/>
    <col min="11015" max="11015" width="6.85546875" style="42" customWidth="1"/>
    <col min="11016" max="11017" width="8.5703125" style="42" customWidth="1"/>
    <col min="11018" max="11018" width="7.7109375" style="42" customWidth="1"/>
    <col min="11019" max="11019" width="8.28515625" style="42" customWidth="1"/>
    <col min="11020" max="11020" width="7.28515625" style="42" customWidth="1"/>
    <col min="11021" max="11021" width="8" style="42" customWidth="1"/>
    <col min="11022" max="11022" width="9.42578125" style="42" customWidth="1"/>
    <col min="11023" max="11024" width="10" style="42" customWidth="1"/>
    <col min="11025" max="11025" width="10.140625" style="42" customWidth="1"/>
    <col min="11026" max="11264" width="11.42578125" style="42"/>
    <col min="11265" max="11265" width="4.7109375" style="42" customWidth="1"/>
    <col min="11266" max="11266" width="6.28515625" style="42" customWidth="1"/>
    <col min="11267" max="11267" width="38.85546875" style="42" customWidth="1"/>
    <col min="11268" max="11268" width="7" style="42" customWidth="1"/>
    <col min="11269" max="11269" width="6.7109375" style="42" customWidth="1"/>
    <col min="11270" max="11270" width="7.42578125" style="42" customWidth="1"/>
    <col min="11271" max="11271" width="6.85546875" style="42" customWidth="1"/>
    <col min="11272" max="11273" width="8.5703125" style="42" customWidth="1"/>
    <col min="11274" max="11274" width="7.7109375" style="42" customWidth="1"/>
    <col min="11275" max="11275" width="8.28515625" style="42" customWidth="1"/>
    <col min="11276" max="11276" width="7.28515625" style="42" customWidth="1"/>
    <col min="11277" max="11277" width="8" style="42" customWidth="1"/>
    <col min="11278" max="11278" width="9.42578125" style="42" customWidth="1"/>
    <col min="11279" max="11280" width="10" style="42" customWidth="1"/>
    <col min="11281" max="11281" width="10.140625" style="42" customWidth="1"/>
    <col min="11282" max="11520" width="11.42578125" style="42"/>
    <col min="11521" max="11521" width="4.7109375" style="42" customWidth="1"/>
    <col min="11522" max="11522" width="6.28515625" style="42" customWidth="1"/>
    <col min="11523" max="11523" width="38.85546875" style="42" customWidth="1"/>
    <col min="11524" max="11524" width="7" style="42" customWidth="1"/>
    <col min="11525" max="11525" width="6.7109375" style="42" customWidth="1"/>
    <col min="11526" max="11526" width="7.42578125" style="42" customWidth="1"/>
    <col min="11527" max="11527" width="6.85546875" style="42" customWidth="1"/>
    <col min="11528" max="11529" width="8.5703125" style="42" customWidth="1"/>
    <col min="11530" max="11530" width="7.7109375" style="42" customWidth="1"/>
    <col min="11531" max="11531" width="8.28515625" style="42" customWidth="1"/>
    <col min="11532" max="11532" width="7.28515625" style="42" customWidth="1"/>
    <col min="11533" max="11533" width="8" style="42" customWidth="1"/>
    <col min="11534" max="11534" width="9.42578125" style="42" customWidth="1"/>
    <col min="11535" max="11536" width="10" style="42" customWidth="1"/>
    <col min="11537" max="11537" width="10.140625" style="42" customWidth="1"/>
    <col min="11538" max="11776" width="11.42578125" style="42"/>
    <col min="11777" max="11777" width="4.7109375" style="42" customWidth="1"/>
    <col min="11778" max="11778" width="6.28515625" style="42" customWidth="1"/>
    <col min="11779" max="11779" width="38.85546875" style="42" customWidth="1"/>
    <col min="11780" max="11780" width="7" style="42" customWidth="1"/>
    <col min="11781" max="11781" width="6.7109375" style="42" customWidth="1"/>
    <col min="11782" max="11782" width="7.42578125" style="42" customWidth="1"/>
    <col min="11783" max="11783" width="6.85546875" style="42" customWidth="1"/>
    <col min="11784" max="11785" width="8.5703125" style="42" customWidth="1"/>
    <col min="11786" max="11786" width="7.7109375" style="42" customWidth="1"/>
    <col min="11787" max="11787" width="8.28515625" style="42" customWidth="1"/>
    <col min="11788" max="11788" width="7.28515625" style="42" customWidth="1"/>
    <col min="11789" max="11789" width="8" style="42" customWidth="1"/>
    <col min="11790" max="11790" width="9.42578125" style="42" customWidth="1"/>
    <col min="11791" max="11792" width="10" style="42" customWidth="1"/>
    <col min="11793" max="11793" width="10.140625" style="42" customWidth="1"/>
    <col min="11794" max="12032" width="11.42578125" style="42"/>
    <col min="12033" max="12033" width="4.7109375" style="42" customWidth="1"/>
    <col min="12034" max="12034" width="6.28515625" style="42" customWidth="1"/>
    <col min="12035" max="12035" width="38.85546875" style="42" customWidth="1"/>
    <col min="12036" max="12036" width="7" style="42" customWidth="1"/>
    <col min="12037" max="12037" width="6.7109375" style="42" customWidth="1"/>
    <col min="12038" max="12038" width="7.42578125" style="42" customWidth="1"/>
    <col min="12039" max="12039" width="6.85546875" style="42" customWidth="1"/>
    <col min="12040" max="12041" width="8.5703125" style="42" customWidth="1"/>
    <col min="12042" max="12042" width="7.7109375" style="42" customWidth="1"/>
    <col min="12043" max="12043" width="8.28515625" style="42" customWidth="1"/>
    <col min="12044" max="12044" width="7.28515625" style="42" customWidth="1"/>
    <col min="12045" max="12045" width="8" style="42" customWidth="1"/>
    <col min="12046" max="12046" width="9.42578125" style="42" customWidth="1"/>
    <col min="12047" max="12048" width="10" style="42" customWidth="1"/>
    <col min="12049" max="12049" width="10.140625" style="42" customWidth="1"/>
    <col min="12050" max="12288" width="11.42578125" style="42"/>
    <col min="12289" max="12289" width="4.7109375" style="42" customWidth="1"/>
    <col min="12290" max="12290" width="6.28515625" style="42" customWidth="1"/>
    <col min="12291" max="12291" width="38.85546875" style="42" customWidth="1"/>
    <col min="12292" max="12292" width="7" style="42" customWidth="1"/>
    <col min="12293" max="12293" width="6.7109375" style="42" customWidth="1"/>
    <col min="12294" max="12294" width="7.42578125" style="42" customWidth="1"/>
    <col min="12295" max="12295" width="6.85546875" style="42" customWidth="1"/>
    <col min="12296" max="12297" width="8.5703125" style="42" customWidth="1"/>
    <col min="12298" max="12298" width="7.7109375" style="42" customWidth="1"/>
    <col min="12299" max="12299" width="8.28515625" style="42" customWidth="1"/>
    <col min="12300" max="12300" width="7.28515625" style="42" customWidth="1"/>
    <col min="12301" max="12301" width="8" style="42" customWidth="1"/>
    <col min="12302" max="12302" width="9.42578125" style="42" customWidth="1"/>
    <col min="12303" max="12304" width="10" style="42" customWidth="1"/>
    <col min="12305" max="12305" width="10.140625" style="42" customWidth="1"/>
    <col min="12306" max="12544" width="11.42578125" style="42"/>
    <col min="12545" max="12545" width="4.7109375" style="42" customWidth="1"/>
    <col min="12546" max="12546" width="6.28515625" style="42" customWidth="1"/>
    <col min="12547" max="12547" width="38.85546875" style="42" customWidth="1"/>
    <col min="12548" max="12548" width="7" style="42" customWidth="1"/>
    <col min="12549" max="12549" width="6.7109375" style="42" customWidth="1"/>
    <col min="12550" max="12550" width="7.42578125" style="42" customWidth="1"/>
    <col min="12551" max="12551" width="6.85546875" style="42" customWidth="1"/>
    <col min="12552" max="12553" width="8.5703125" style="42" customWidth="1"/>
    <col min="12554" max="12554" width="7.7109375" style="42" customWidth="1"/>
    <col min="12555" max="12555" width="8.28515625" style="42" customWidth="1"/>
    <col min="12556" max="12556" width="7.28515625" style="42" customWidth="1"/>
    <col min="12557" max="12557" width="8" style="42" customWidth="1"/>
    <col min="12558" max="12558" width="9.42578125" style="42" customWidth="1"/>
    <col min="12559" max="12560" width="10" style="42" customWidth="1"/>
    <col min="12561" max="12561" width="10.140625" style="42" customWidth="1"/>
    <col min="12562" max="12800" width="11.42578125" style="42"/>
    <col min="12801" max="12801" width="4.7109375" style="42" customWidth="1"/>
    <col min="12802" max="12802" width="6.28515625" style="42" customWidth="1"/>
    <col min="12803" max="12803" width="38.85546875" style="42" customWidth="1"/>
    <col min="12804" max="12804" width="7" style="42" customWidth="1"/>
    <col min="12805" max="12805" width="6.7109375" style="42" customWidth="1"/>
    <col min="12806" max="12806" width="7.42578125" style="42" customWidth="1"/>
    <col min="12807" max="12807" width="6.85546875" style="42" customWidth="1"/>
    <col min="12808" max="12809" width="8.5703125" style="42" customWidth="1"/>
    <col min="12810" max="12810" width="7.7109375" style="42" customWidth="1"/>
    <col min="12811" max="12811" width="8.28515625" style="42" customWidth="1"/>
    <col min="12812" max="12812" width="7.28515625" style="42" customWidth="1"/>
    <col min="12813" max="12813" width="8" style="42" customWidth="1"/>
    <col min="12814" max="12814" width="9.42578125" style="42" customWidth="1"/>
    <col min="12815" max="12816" width="10" style="42" customWidth="1"/>
    <col min="12817" max="12817" width="10.140625" style="42" customWidth="1"/>
    <col min="12818" max="13056" width="11.42578125" style="42"/>
    <col min="13057" max="13057" width="4.7109375" style="42" customWidth="1"/>
    <col min="13058" max="13058" width="6.28515625" style="42" customWidth="1"/>
    <col min="13059" max="13059" width="38.85546875" style="42" customWidth="1"/>
    <col min="13060" max="13060" width="7" style="42" customWidth="1"/>
    <col min="13061" max="13061" width="6.7109375" style="42" customWidth="1"/>
    <col min="13062" max="13062" width="7.42578125" style="42" customWidth="1"/>
    <col min="13063" max="13063" width="6.85546875" style="42" customWidth="1"/>
    <col min="13064" max="13065" width="8.5703125" style="42" customWidth="1"/>
    <col min="13066" max="13066" width="7.7109375" style="42" customWidth="1"/>
    <col min="13067" max="13067" width="8.28515625" style="42" customWidth="1"/>
    <col min="13068" max="13068" width="7.28515625" style="42" customWidth="1"/>
    <col min="13069" max="13069" width="8" style="42" customWidth="1"/>
    <col min="13070" max="13070" width="9.42578125" style="42" customWidth="1"/>
    <col min="13071" max="13072" width="10" style="42" customWidth="1"/>
    <col min="13073" max="13073" width="10.140625" style="42" customWidth="1"/>
    <col min="13074" max="13312" width="11.42578125" style="42"/>
    <col min="13313" max="13313" width="4.7109375" style="42" customWidth="1"/>
    <col min="13314" max="13314" width="6.28515625" style="42" customWidth="1"/>
    <col min="13315" max="13315" width="38.85546875" style="42" customWidth="1"/>
    <col min="13316" max="13316" width="7" style="42" customWidth="1"/>
    <col min="13317" max="13317" width="6.7109375" style="42" customWidth="1"/>
    <col min="13318" max="13318" width="7.42578125" style="42" customWidth="1"/>
    <col min="13319" max="13319" width="6.85546875" style="42" customWidth="1"/>
    <col min="13320" max="13321" width="8.5703125" style="42" customWidth="1"/>
    <col min="13322" max="13322" width="7.7109375" style="42" customWidth="1"/>
    <col min="13323" max="13323" width="8.28515625" style="42" customWidth="1"/>
    <col min="13324" max="13324" width="7.28515625" style="42" customWidth="1"/>
    <col min="13325" max="13325" width="8" style="42" customWidth="1"/>
    <col min="13326" max="13326" width="9.42578125" style="42" customWidth="1"/>
    <col min="13327" max="13328" width="10" style="42" customWidth="1"/>
    <col min="13329" max="13329" width="10.140625" style="42" customWidth="1"/>
    <col min="13330" max="13568" width="11.42578125" style="42"/>
    <col min="13569" max="13569" width="4.7109375" style="42" customWidth="1"/>
    <col min="13570" max="13570" width="6.28515625" style="42" customWidth="1"/>
    <col min="13571" max="13571" width="38.85546875" style="42" customWidth="1"/>
    <col min="13572" max="13572" width="7" style="42" customWidth="1"/>
    <col min="13573" max="13573" width="6.7109375" style="42" customWidth="1"/>
    <col min="13574" max="13574" width="7.42578125" style="42" customWidth="1"/>
    <col min="13575" max="13575" width="6.85546875" style="42" customWidth="1"/>
    <col min="13576" max="13577" width="8.5703125" style="42" customWidth="1"/>
    <col min="13578" max="13578" width="7.7109375" style="42" customWidth="1"/>
    <col min="13579" max="13579" width="8.28515625" style="42" customWidth="1"/>
    <col min="13580" max="13580" width="7.28515625" style="42" customWidth="1"/>
    <col min="13581" max="13581" width="8" style="42" customWidth="1"/>
    <col min="13582" max="13582" width="9.42578125" style="42" customWidth="1"/>
    <col min="13583" max="13584" width="10" style="42" customWidth="1"/>
    <col min="13585" max="13585" width="10.140625" style="42" customWidth="1"/>
    <col min="13586" max="13824" width="11.42578125" style="42"/>
    <col min="13825" max="13825" width="4.7109375" style="42" customWidth="1"/>
    <col min="13826" max="13826" width="6.28515625" style="42" customWidth="1"/>
    <col min="13827" max="13827" width="38.85546875" style="42" customWidth="1"/>
    <col min="13828" max="13828" width="7" style="42" customWidth="1"/>
    <col min="13829" max="13829" width="6.7109375" style="42" customWidth="1"/>
    <col min="13830" max="13830" width="7.42578125" style="42" customWidth="1"/>
    <col min="13831" max="13831" width="6.85546875" style="42" customWidth="1"/>
    <col min="13832" max="13833" width="8.5703125" style="42" customWidth="1"/>
    <col min="13834" max="13834" width="7.7109375" style="42" customWidth="1"/>
    <col min="13835" max="13835" width="8.28515625" style="42" customWidth="1"/>
    <col min="13836" max="13836" width="7.28515625" style="42" customWidth="1"/>
    <col min="13837" max="13837" width="8" style="42" customWidth="1"/>
    <col min="13838" max="13838" width="9.42578125" style="42" customWidth="1"/>
    <col min="13839" max="13840" width="10" style="42" customWidth="1"/>
    <col min="13841" max="13841" width="10.140625" style="42" customWidth="1"/>
    <col min="13842" max="14080" width="11.42578125" style="42"/>
    <col min="14081" max="14081" width="4.7109375" style="42" customWidth="1"/>
    <col min="14082" max="14082" width="6.28515625" style="42" customWidth="1"/>
    <col min="14083" max="14083" width="38.85546875" style="42" customWidth="1"/>
    <col min="14084" max="14084" width="7" style="42" customWidth="1"/>
    <col min="14085" max="14085" width="6.7109375" style="42" customWidth="1"/>
    <col min="14086" max="14086" width="7.42578125" style="42" customWidth="1"/>
    <col min="14087" max="14087" width="6.85546875" style="42" customWidth="1"/>
    <col min="14088" max="14089" width="8.5703125" style="42" customWidth="1"/>
    <col min="14090" max="14090" width="7.7109375" style="42" customWidth="1"/>
    <col min="14091" max="14091" width="8.28515625" style="42" customWidth="1"/>
    <col min="14092" max="14092" width="7.28515625" style="42" customWidth="1"/>
    <col min="14093" max="14093" width="8" style="42" customWidth="1"/>
    <col min="14094" max="14094" width="9.42578125" style="42" customWidth="1"/>
    <col min="14095" max="14096" width="10" style="42" customWidth="1"/>
    <col min="14097" max="14097" width="10.140625" style="42" customWidth="1"/>
    <col min="14098" max="14336" width="11.42578125" style="42"/>
    <col min="14337" max="14337" width="4.7109375" style="42" customWidth="1"/>
    <col min="14338" max="14338" width="6.28515625" style="42" customWidth="1"/>
    <col min="14339" max="14339" width="38.85546875" style="42" customWidth="1"/>
    <col min="14340" max="14340" width="7" style="42" customWidth="1"/>
    <col min="14341" max="14341" width="6.7109375" style="42" customWidth="1"/>
    <col min="14342" max="14342" width="7.42578125" style="42" customWidth="1"/>
    <col min="14343" max="14343" width="6.85546875" style="42" customWidth="1"/>
    <col min="14344" max="14345" width="8.5703125" style="42" customWidth="1"/>
    <col min="14346" max="14346" width="7.7109375" style="42" customWidth="1"/>
    <col min="14347" max="14347" width="8.28515625" style="42" customWidth="1"/>
    <col min="14348" max="14348" width="7.28515625" style="42" customWidth="1"/>
    <col min="14349" max="14349" width="8" style="42" customWidth="1"/>
    <col min="14350" max="14350" width="9.42578125" style="42" customWidth="1"/>
    <col min="14351" max="14352" width="10" style="42" customWidth="1"/>
    <col min="14353" max="14353" width="10.140625" style="42" customWidth="1"/>
    <col min="14354" max="14592" width="11.42578125" style="42"/>
    <col min="14593" max="14593" width="4.7109375" style="42" customWidth="1"/>
    <col min="14594" max="14594" width="6.28515625" style="42" customWidth="1"/>
    <col min="14595" max="14595" width="38.85546875" style="42" customWidth="1"/>
    <col min="14596" max="14596" width="7" style="42" customWidth="1"/>
    <col min="14597" max="14597" width="6.7109375" style="42" customWidth="1"/>
    <col min="14598" max="14598" width="7.42578125" style="42" customWidth="1"/>
    <col min="14599" max="14599" width="6.85546875" style="42" customWidth="1"/>
    <col min="14600" max="14601" width="8.5703125" style="42" customWidth="1"/>
    <col min="14602" max="14602" width="7.7109375" style="42" customWidth="1"/>
    <col min="14603" max="14603" width="8.28515625" style="42" customWidth="1"/>
    <col min="14604" max="14604" width="7.28515625" style="42" customWidth="1"/>
    <col min="14605" max="14605" width="8" style="42" customWidth="1"/>
    <col min="14606" max="14606" width="9.42578125" style="42" customWidth="1"/>
    <col min="14607" max="14608" width="10" style="42" customWidth="1"/>
    <col min="14609" max="14609" width="10.140625" style="42" customWidth="1"/>
    <col min="14610" max="14848" width="11.42578125" style="42"/>
    <col min="14849" max="14849" width="4.7109375" style="42" customWidth="1"/>
    <col min="14850" max="14850" width="6.28515625" style="42" customWidth="1"/>
    <col min="14851" max="14851" width="38.85546875" style="42" customWidth="1"/>
    <col min="14852" max="14852" width="7" style="42" customWidth="1"/>
    <col min="14853" max="14853" width="6.7109375" style="42" customWidth="1"/>
    <col min="14854" max="14854" width="7.42578125" style="42" customWidth="1"/>
    <col min="14855" max="14855" width="6.85546875" style="42" customWidth="1"/>
    <col min="14856" max="14857" width="8.5703125" style="42" customWidth="1"/>
    <col min="14858" max="14858" width="7.7109375" style="42" customWidth="1"/>
    <col min="14859" max="14859" width="8.28515625" style="42" customWidth="1"/>
    <col min="14860" max="14860" width="7.28515625" style="42" customWidth="1"/>
    <col min="14861" max="14861" width="8" style="42" customWidth="1"/>
    <col min="14862" max="14862" width="9.42578125" style="42" customWidth="1"/>
    <col min="14863" max="14864" width="10" style="42" customWidth="1"/>
    <col min="14865" max="14865" width="10.140625" style="42" customWidth="1"/>
    <col min="14866" max="15104" width="11.42578125" style="42"/>
    <col min="15105" max="15105" width="4.7109375" style="42" customWidth="1"/>
    <col min="15106" max="15106" width="6.28515625" style="42" customWidth="1"/>
    <col min="15107" max="15107" width="38.85546875" style="42" customWidth="1"/>
    <col min="15108" max="15108" width="7" style="42" customWidth="1"/>
    <col min="15109" max="15109" width="6.7109375" style="42" customWidth="1"/>
    <col min="15110" max="15110" width="7.42578125" style="42" customWidth="1"/>
    <col min="15111" max="15111" width="6.85546875" style="42" customWidth="1"/>
    <col min="15112" max="15113" width="8.5703125" style="42" customWidth="1"/>
    <col min="15114" max="15114" width="7.7109375" style="42" customWidth="1"/>
    <col min="15115" max="15115" width="8.28515625" style="42" customWidth="1"/>
    <col min="15116" max="15116" width="7.28515625" style="42" customWidth="1"/>
    <col min="15117" max="15117" width="8" style="42" customWidth="1"/>
    <col min="15118" max="15118" width="9.42578125" style="42" customWidth="1"/>
    <col min="15119" max="15120" width="10" style="42" customWidth="1"/>
    <col min="15121" max="15121" width="10.140625" style="42" customWidth="1"/>
    <col min="15122" max="15360" width="11.42578125" style="42"/>
    <col min="15361" max="15361" width="4.7109375" style="42" customWidth="1"/>
    <col min="15362" max="15362" width="6.28515625" style="42" customWidth="1"/>
    <col min="15363" max="15363" width="38.85546875" style="42" customWidth="1"/>
    <col min="15364" max="15364" width="7" style="42" customWidth="1"/>
    <col min="15365" max="15365" width="6.7109375" style="42" customWidth="1"/>
    <col min="15366" max="15366" width="7.42578125" style="42" customWidth="1"/>
    <col min="15367" max="15367" width="6.85546875" style="42" customWidth="1"/>
    <col min="15368" max="15369" width="8.5703125" style="42" customWidth="1"/>
    <col min="15370" max="15370" width="7.7109375" style="42" customWidth="1"/>
    <col min="15371" max="15371" width="8.28515625" style="42" customWidth="1"/>
    <col min="15372" max="15372" width="7.28515625" style="42" customWidth="1"/>
    <col min="15373" max="15373" width="8" style="42" customWidth="1"/>
    <col min="15374" max="15374" width="9.42578125" style="42" customWidth="1"/>
    <col min="15375" max="15376" width="10" style="42" customWidth="1"/>
    <col min="15377" max="15377" width="10.140625" style="42" customWidth="1"/>
    <col min="15378" max="15616" width="11.42578125" style="42"/>
    <col min="15617" max="15617" width="4.7109375" style="42" customWidth="1"/>
    <col min="15618" max="15618" width="6.28515625" style="42" customWidth="1"/>
    <col min="15619" max="15619" width="38.85546875" style="42" customWidth="1"/>
    <col min="15620" max="15620" width="7" style="42" customWidth="1"/>
    <col min="15621" max="15621" width="6.7109375" style="42" customWidth="1"/>
    <col min="15622" max="15622" width="7.42578125" style="42" customWidth="1"/>
    <col min="15623" max="15623" width="6.85546875" style="42" customWidth="1"/>
    <col min="15624" max="15625" width="8.5703125" style="42" customWidth="1"/>
    <col min="15626" max="15626" width="7.7109375" style="42" customWidth="1"/>
    <col min="15627" max="15627" width="8.28515625" style="42" customWidth="1"/>
    <col min="15628" max="15628" width="7.28515625" style="42" customWidth="1"/>
    <col min="15629" max="15629" width="8" style="42" customWidth="1"/>
    <col min="15630" max="15630" width="9.42578125" style="42" customWidth="1"/>
    <col min="15631" max="15632" width="10" style="42" customWidth="1"/>
    <col min="15633" max="15633" width="10.140625" style="42" customWidth="1"/>
    <col min="15634" max="15872" width="11.42578125" style="42"/>
    <col min="15873" max="15873" width="4.7109375" style="42" customWidth="1"/>
    <col min="15874" max="15874" width="6.28515625" style="42" customWidth="1"/>
    <col min="15875" max="15875" width="38.85546875" style="42" customWidth="1"/>
    <col min="15876" max="15876" width="7" style="42" customWidth="1"/>
    <col min="15877" max="15877" width="6.7109375" style="42" customWidth="1"/>
    <col min="15878" max="15878" width="7.42578125" style="42" customWidth="1"/>
    <col min="15879" max="15879" width="6.85546875" style="42" customWidth="1"/>
    <col min="15880" max="15881" width="8.5703125" style="42" customWidth="1"/>
    <col min="15882" max="15882" width="7.7109375" style="42" customWidth="1"/>
    <col min="15883" max="15883" width="8.28515625" style="42" customWidth="1"/>
    <col min="15884" max="15884" width="7.28515625" style="42" customWidth="1"/>
    <col min="15885" max="15885" width="8" style="42" customWidth="1"/>
    <col min="15886" max="15886" width="9.42578125" style="42" customWidth="1"/>
    <col min="15887" max="15888" width="10" style="42" customWidth="1"/>
    <col min="15889" max="15889" width="10.140625" style="42" customWidth="1"/>
    <col min="15890" max="16128" width="11.42578125" style="42"/>
    <col min="16129" max="16129" width="4.7109375" style="42" customWidth="1"/>
    <col min="16130" max="16130" width="6.28515625" style="42" customWidth="1"/>
    <col min="16131" max="16131" width="38.85546875" style="42" customWidth="1"/>
    <col min="16132" max="16132" width="7" style="42" customWidth="1"/>
    <col min="16133" max="16133" width="6.7109375" style="42" customWidth="1"/>
    <col min="16134" max="16134" width="7.42578125" style="42" customWidth="1"/>
    <col min="16135" max="16135" width="6.85546875" style="42" customWidth="1"/>
    <col min="16136" max="16137" width="8.5703125" style="42" customWidth="1"/>
    <col min="16138" max="16138" width="7.7109375" style="42" customWidth="1"/>
    <col min="16139" max="16139" width="8.28515625" style="42" customWidth="1"/>
    <col min="16140" max="16140" width="7.28515625" style="42" customWidth="1"/>
    <col min="16141" max="16141" width="8" style="42" customWidth="1"/>
    <col min="16142" max="16142" width="9.42578125" style="42" customWidth="1"/>
    <col min="16143" max="16144" width="10" style="42" customWidth="1"/>
    <col min="16145" max="16145" width="10.140625" style="42" customWidth="1"/>
    <col min="16146" max="16384" width="11.42578125" style="42"/>
  </cols>
  <sheetData>
    <row r="1" spans="1:16">
      <c r="A1" s="173" t="s">
        <v>81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15.75" customHeight="1">
      <c r="A2" s="174" t="s">
        <v>85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>
      <c r="A3" s="176" t="s">
        <v>29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ht="19.5" customHeight="1">
      <c r="A4" s="143" t="s">
        <v>105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ht="15.75" customHeight="1">
      <c r="A5" s="143" t="s">
        <v>106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ht="15.75" customHeight="1">
      <c r="A6" s="143" t="s">
        <v>63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5.75" customHeight="1">
      <c r="A7" s="143" t="s">
        <v>102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s="43" customFormat="1" ht="12.75">
      <c r="A8" s="169" t="s">
        <v>64</v>
      </c>
      <c r="B8" s="169"/>
      <c r="C8" s="169"/>
      <c r="D8" s="169"/>
      <c r="E8" s="169"/>
      <c r="F8" s="169"/>
      <c r="G8" s="169"/>
      <c r="H8" s="169"/>
      <c r="I8" s="11"/>
      <c r="J8" s="11"/>
      <c r="K8" s="11"/>
      <c r="L8" s="170" t="s">
        <v>15</v>
      </c>
      <c r="M8" s="170"/>
      <c r="N8" s="171">
        <f>P29</f>
        <v>0</v>
      </c>
      <c r="O8" s="171"/>
      <c r="P8" s="11" t="s">
        <v>4</v>
      </c>
    </row>
    <row r="9" spans="1:16" s="43" customFormat="1" ht="12.75">
      <c r="A9" s="12"/>
      <c r="B9" s="12"/>
      <c r="C9" s="12"/>
      <c r="D9" s="87"/>
      <c r="E9" s="77">
        <f>ROUND((6*24.09%)+6,2)</f>
        <v>7.45</v>
      </c>
      <c r="F9" s="12"/>
      <c r="G9" s="12"/>
      <c r="H9" s="12"/>
      <c r="I9" s="172" t="s">
        <v>107</v>
      </c>
      <c r="J9" s="172"/>
      <c r="K9" s="172"/>
      <c r="L9" s="172"/>
      <c r="M9" s="172"/>
      <c r="N9" s="172"/>
      <c r="O9" s="172"/>
      <c r="P9" s="172"/>
    </row>
    <row r="10" spans="1:16" s="16" customFormat="1" ht="12.75">
      <c r="A10" s="168" t="s">
        <v>16</v>
      </c>
      <c r="B10" s="168" t="s">
        <v>17</v>
      </c>
      <c r="C10" s="164" t="s">
        <v>26</v>
      </c>
      <c r="D10" s="168" t="s">
        <v>18</v>
      </c>
      <c r="E10" s="168" t="s">
        <v>19</v>
      </c>
      <c r="F10" s="164" t="s">
        <v>20</v>
      </c>
      <c r="G10" s="164"/>
      <c r="H10" s="164"/>
      <c r="I10" s="164"/>
      <c r="J10" s="164"/>
      <c r="K10" s="164"/>
      <c r="L10" s="164" t="s">
        <v>21</v>
      </c>
      <c r="M10" s="164"/>
      <c r="N10" s="164"/>
      <c r="O10" s="164"/>
      <c r="P10" s="164"/>
    </row>
    <row r="11" spans="1:16" s="16" customFormat="1" ht="74.25" customHeight="1">
      <c r="A11" s="168"/>
      <c r="B11" s="168"/>
      <c r="C11" s="164"/>
      <c r="D11" s="168"/>
      <c r="E11" s="168"/>
      <c r="F11" s="92" t="s">
        <v>11</v>
      </c>
      <c r="G11" s="92" t="s">
        <v>5</v>
      </c>
      <c r="H11" s="92" t="s">
        <v>6</v>
      </c>
      <c r="I11" s="92" t="s">
        <v>27</v>
      </c>
      <c r="J11" s="92" t="s">
        <v>7</v>
      </c>
      <c r="K11" s="92" t="s">
        <v>8</v>
      </c>
      <c r="L11" s="92" t="s">
        <v>12</v>
      </c>
      <c r="M11" s="92" t="s">
        <v>6</v>
      </c>
      <c r="N11" s="92" t="s">
        <v>28</v>
      </c>
      <c r="O11" s="92" t="s">
        <v>7</v>
      </c>
      <c r="P11" s="92" t="s">
        <v>9</v>
      </c>
    </row>
    <row r="12" spans="1:16" s="16" customFormat="1" ht="12.75">
      <c r="A12" s="91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91">
        <v>13</v>
      </c>
      <c r="N12" s="91">
        <v>14</v>
      </c>
      <c r="O12" s="91">
        <v>15</v>
      </c>
      <c r="P12" s="91">
        <v>16</v>
      </c>
    </row>
    <row r="13" spans="1:16" s="16" customFormat="1" ht="25.5">
      <c r="A13" s="44"/>
      <c r="B13" s="123" t="s">
        <v>48</v>
      </c>
      <c r="C13" s="117" t="s">
        <v>58</v>
      </c>
      <c r="D13" s="119"/>
      <c r="E13" s="39"/>
      <c r="F13" s="15"/>
      <c r="G13" s="41"/>
      <c r="H13" s="19">
        <f t="shared" ref="H13:H23" si="0">ROUND(F13*G13,2)</f>
        <v>0</v>
      </c>
      <c r="I13" s="15"/>
      <c r="J13" s="15"/>
      <c r="K13" s="9">
        <f t="shared" ref="K13:K23" si="1">SUM(J13,I13,H13)</f>
        <v>0</v>
      </c>
      <c r="L13" s="9">
        <f t="shared" ref="L13:L23" si="2">ROUND(E13*F13,2)</f>
        <v>0</v>
      </c>
      <c r="M13" s="9">
        <f t="shared" ref="M13:M23" si="3">ROUND(E13*H13,2)</f>
        <v>0</v>
      </c>
      <c r="N13" s="9">
        <f t="shared" ref="N13:N23" si="4">ROUND(E13*I13,2)</f>
        <v>0</v>
      </c>
      <c r="O13" s="9">
        <f t="shared" ref="O13:O23" si="5">ROUND(E13*J13,2)</f>
        <v>0</v>
      </c>
      <c r="P13" s="9">
        <f t="shared" ref="P13:P23" si="6">SUM(M13:O13)</f>
        <v>0</v>
      </c>
    </row>
    <row r="14" spans="1:16" s="16" customFormat="1" ht="25.5">
      <c r="A14" s="44">
        <v>1</v>
      </c>
      <c r="B14" s="18"/>
      <c r="C14" s="120" t="s">
        <v>66</v>
      </c>
      <c r="D14" s="121" t="s">
        <v>57</v>
      </c>
      <c r="E14" s="121">
        <v>1</v>
      </c>
      <c r="F14" s="78"/>
      <c r="G14" s="41"/>
      <c r="H14" s="15"/>
      <c r="I14" s="78"/>
      <c r="J14" s="78"/>
      <c r="K14" s="9"/>
      <c r="L14" s="9"/>
      <c r="M14" s="9"/>
      <c r="N14" s="9"/>
      <c r="O14" s="9"/>
      <c r="P14" s="9"/>
    </row>
    <row r="15" spans="1:16" s="16" customFormat="1" ht="51">
      <c r="A15" s="44">
        <v>2</v>
      </c>
      <c r="B15" s="18"/>
      <c r="C15" s="120" t="s">
        <v>89</v>
      </c>
      <c r="D15" s="121" t="s">
        <v>57</v>
      </c>
      <c r="E15" s="121">
        <v>1</v>
      </c>
      <c r="F15" s="78"/>
      <c r="G15" s="41"/>
      <c r="H15" s="15"/>
      <c r="I15" s="78"/>
      <c r="J15" s="78"/>
      <c r="K15" s="9"/>
      <c r="L15" s="9"/>
      <c r="M15" s="9"/>
      <c r="N15" s="9"/>
      <c r="O15" s="9"/>
      <c r="P15" s="9"/>
    </row>
    <row r="16" spans="1:16" s="16" customFormat="1" ht="25.5">
      <c r="A16" s="44">
        <v>3</v>
      </c>
      <c r="B16" s="18"/>
      <c r="C16" s="120" t="s">
        <v>59</v>
      </c>
      <c r="D16" s="121" t="s">
        <v>44</v>
      </c>
      <c r="E16" s="122">
        <v>1</v>
      </c>
      <c r="F16" s="78"/>
      <c r="G16" s="41"/>
      <c r="H16" s="19"/>
      <c r="I16" s="78"/>
      <c r="J16" s="78"/>
      <c r="K16" s="9"/>
      <c r="L16" s="9"/>
      <c r="M16" s="9"/>
      <c r="N16" s="9"/>
      <c r="O16" s="9"/>
      <c r="P16" s="9"/>
    </row>
    <row r="17" spans="1:16" s="16" customFormat="1" ht="25.5">
      <c r="A17" s="44">
        <v>4</v>
      </c>
      <c r="B17" s="18"/>
      <c r="C17" s="79" t="s">
        <v>67</v>
      </c>
      <c r="D17" s="121" t="s">
        <v>25</v>
      </c>
      <c r="E17" s="124">
        <v>2</v>
      </c>
      <c r="F17" s="78"/>
      <c r="G17" s="41"/>
      <c r="H17" s="19"/>
      <c r="I17" s="78"/>
      <c r="J17" s="78"/>
      <c r="K17" s="9"/>
      <c r="L17" s="9"/>
      <c r="M17" s="9"/>
      <c r="N17" s="9"/>
      <c r="O17" s="9"/>
      <c r="P17" s="9"/>
    </row>
    <row r="18" spans="1:16" s="16" customFormat="1" ht="12.75">
      <c r="A18" s="44">
        <v>5</v>
      </c>
      <c r="B18" s="18"/>
      <c r="C18" s="79" t="s">
        <v>68</v>
      </c>
      <c r="D18" s="121" t="s">
        <v>25</v>
      </c>
      <c r="E18" s="124">
        <v>1</v>
      </c>
      <c r="F18" s="78"/>
      <c r="G18" s="41"/>
      <c r="H18" s="19"/>
      <c r="I18" s="78"/>
      <c r="J18" s="78"/>
      <c r="K18" s="9"/>
      <c r="L18" s="9"/>
      <c r="M18" s="9"/>
      <c r="N18" s="9"/>
      <c r="O18" s="9"/>
      <c r="P18" s="9"/>
    </row>
    <row r="19" spans="1:16" s="16" customFormat="1" ht="25.5">
      <c r="A19" s="44">
        <v>6</v>
      </c>
      <c r="B19" s="18"/>
      <c r="C19" s="79" t="s">
        <v>69</v>
      </c>
      <c r="D19" s="119" t="s">
        <v>24</v>
      </c>
      <c r="E19" s="125">
        <v>1</v>
      </c>
      <c r="F19" s="39"/>
      <c r="G19" s="41"/>
      <c r="H19" s="19"/>
      <c r="I19" s="94"/>
      <c r="J19" s="94"/>
      <c r="K19" s="9"/>
      <c r="L19" s="9"/>
      <c r="M19" s="9"/>
      <c r="N19" s="9"/>
      <c r="O19" s="9"/>
      <c r="P19" s="9"/>
    </row>
    <row r="20" spans="1:16" s="16" customFormat="1" ht="18" customHeight="1">
      <c r="A20" s="44">
        <v>7</v>
      </c>
      <c r="B20" s="18"/>
      <c r="C20" s="120" t="s">
        <v>60</v>
      </c>
      <c r="D20" s="121" t="s">
        <v>57</v>
      </c>
      <c r="E20" s="122">
        <v>1</v>
      </c>
      <c r="F20" s="78"/>
      <c r="G20" s="41"/>
      <c r="H20" s="19"/>
      <c r="I20" s="78"/>
      <c r="J20" s="78"/>
      <c r="K20" s="9"/>
      <c r="L20" s="9"/>
      <c r="M20" s="9"/>
      <c r="N20" s="9"/>
      <c r="O20" s="9"/>
      <c r="P20" s="9"/>
    </row>
    <row r="21" spans="1:16" s="16" customFormat="1" ht="12.75">
      <c r="A21" s="44">
        <v>8</v>
      </c>
      <c r="B21" s="18"/>
      <c r="C21" s="120" t="s">
        <v>70</v>
      </c>
      <c r="D21" s="121" t="s">
        <v>25</v>
      </c>
      <c r="E21" s="122">
        <v>1</v>
      </c>
      <c r="F21" s="78"/>
      <c r="G21" s="41"/>
      <c r="H21" s="15"/>
      <c r="I21" s="78"/>
      <c r="J21" s="78"/>
      <c r="K21" s="9"/>
      <c r="L21" s="9"/>
      <c r="M21" s="9"/>
      <c r="N21" s="9"/>
      <c r="O21" s="9"/>
      <c r="P21" s="9"/>
    </row>
    <row r="22" spans="1:16" s="16" customFormat="1" ht="25.5">
      <c r="A22" s="44">
        <v>9</v>
      </c>
      <c r="B22" s="18"/>
      <c r="C22" s="120" t="s">
        <v>71</v>
      </c>
      <c r="D22" s="126" t="s">
        <v>24</v>
      </c>
      <c r="E22" s="122">
        <v>1</v>
      </c>
      <c r="F22" s="78"/>
      <c r="G22" s="41"/>
      <c r="H22" s="19"/>
      <c r="I22" s="78"/>
      <c r="J22" s="78"/>
      <c r="K22" s="9"/>
      <c r="L22" s="9"/>
      <c r="M22" s="9"/>
      <c r="N22" s="9"/>
      <c r="O22" s="9"/>
      <c r="P22" s="9"/>
    </row>
    <row r="23" spans="1:16" s="16" customFormat="1" ht="12.75">
      <c r="A23" s="44">
        <v>10</v>
      </c>
      <c r="B23" s="18"/>
      <c r="C23" s="128" t="s">
        <v>72</v>
      </c>
      <c r="D23" s="126" t="s">
        <v>24</v>
      </c>
      <c r="E23" s="129">
        <v>1</v>
      </c>
      <c r="F23" s="38"/>
      <c r="G23" s="41"/>
      <c r="H23" s="15"/>
      <c r="I23" s="103"/>
      <c r="J23" s="103"/>
      <c r="K23" s="9"/>
      <c r="L23" s="9"/>
      <c r="M23" s="9"/>
      <c r="N23" s="9"/>
      <c r="O23" s="9"/>
      <c r="P23" s="9"/>
    </row>
    <row r="24" spans="1:16" s="16" customFormat="1" ht="63.75">
      <c r="A24" s="44">
        <v>11</v>
      </c>
      <c r="B24" s="18"/>
      <c r="C24" s="118" t="s">
        <v>73</v>
      </c>
      <c r="D24" s="127" t="s">
        <v>53</v>
      </c>
      <c r="E24" s="122">
        <v>1</v>
      </c>
      <c r="F24" s="78"/>
      <c r="G24" s="41"/>
      <c r="H24" s="19"/>
      <c r="I24" s="78"/>
      <c r="J24" s="78"/>
      <c r="K24" s="9"/>
      <c r="L24" s="9"/>
      <c r="M24" s="9"/>
      <c r="N24" s="9"/>
      <c r="O24" s="9"/>
      <c r="P24" s="9"/>
    </row>
    <row r="25" spans="1:16" s="16" customFormat="1" ht="38.25">
      <c r="A25" s="44">
        <v>12</v>
      </c>
      <c r="B25" s="18"/>
      <c r="C25" s="118" t="s">
        <v>75</v>
      </c>
      <c r="D25" s="119" t="s">
        <v>13</v>
      </c>
      <c r="E25" s="186">
        <v>230</v>
      </c>
      <c r="F25" s="39"/>
      <c r="G25" s="41"/>
      <c r="H25" s="19"/>
      <c r="I25" s="94"/>
      <c r="J25" s="94"/>
      <c r="K25" s="9"/>
      <c r="L25" s="9"/>
      <c r="M25" s="9"/>
      <c r="N25" s="9"/>
      <c r="O25" s="9"/>
      <c r="P25" s="9"/>
    </row>
    <row r="26" spans="1:16" s="16" customFormat="1" ht="12.75">
      <c r="A26" s="44">
        <v>13</v>
      </c>
      <c r="B26" s="18"/>
      <c r="C26" s="118" t="s">
        <v>76</v>
      </c>
      <c r="D26" s="126" t="s">
        <v>46</v>
      </c>
      <c r="E26" s="130">
        <v>424</v>
      </c>
      <c r="F26" s="39"/>
      <c r="G26" s="41"/>
      <c r="H26" s="19"/>
      <c r="I26" s="94"/>
      <c r="J26" s="94"/>
      <c r="K26" s="9"/>
      <c r="L26" s="9"/>
      <c r="M26" s="9"/>
      <c r="N26" s="9"/>
      <c r="O26" s="9"/>
      <c r="P26" s="9"/>
    </row>
    <row r="27" spans="1:16" s="16" customFormat="1" ht="25.5">
      <c r="A27" s="44">
        <v>14</v>
      </c>
      <c r="B27" s="18"/>
      <c r="C27" s="118" t="s">
        <v>74</v>
      </c>
      <c r="D27" s="119" t="s">
        <v>13</v>
      </c>
      <c r="E27" s="38">
        <v>150</v>
      </c>
      <c r="F27" s="39"/>
      <c r="G27" s="41"/>
      <c r="H27" s="19"/>
      <c r="I27" s="94"/>
      <c r="J27" s="94"/>
      <c r="K27" s="9"/>
      <c r="L27" s="9"/>
      <c r="M27" s="9"/>
      <c r="N27" s="9"/>
      <c r="O27" s="9"/>
      <c r="P27" s="9"/>
    </row>
    <row r="28" spans="1:16" s="16" customFormat="1" ht="12.75">
      <c r="A28" s="44"/>
      <c r="B28" s="96"/>
      <c r="C28" s="109"/>
      <c r="D28" s="110"/>
      <c r="E28" s="111"/>
      <c r="F28" s="78"/>
      <c r="G28" s="41"/>
      <c r="H28" s="19"/>
      <c r="I28" s="78"/>
      <c r="J28" s="78"/>
      <c r="K28" s="9"/>
      <c r="L28" s="9"/>
      <c r="M28" s="9"/>
      <c r="N28" s="9"/>
      <c r="O28" s="9"/>
      <c r="P28" s="9"/>
    </row>
    <row r="29" spans="1:16" s="16" customFormat="1" ht="16.5" customHeight="1">
      <c r="A29" s="165" t="s">
        <v>45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7"/>
      <c r="L29" s="45">
        <f>SUM(L13:L28)</f>
        <v>0</v>
      </c>
      <c r="M29" s="45">
        <f>SUM(M13:M28)</f>
        <v>0</v>
      </c>
      <c r="N29" s="45">
        <f>SUM(N13:N28)</f>
        <v>0</v>
      </c>
      <c r="O29" s="45">
        <f>SUM(O13:O28)</f>
        <v>0</v>
      </c>
      <c r="P29" s="45">
        <f>SUM(P13:P28)</f>
        <v>0</v>
      </c>
    </row>
    <row r="30" spans="1:16" s="16" customFormat="1" ht="17.25" customHeight="1">
      <c r="A30" s="163" t="s">
        <v>108</v>
      </c>
      <c r="B30" s="163"/>
      <c r="C30" s="163"/>
      <c r="D30" s="163"/>
      <c r="E30" s="163"/>
      <c r="F30" s="163"/>
      <c r="G30" s="163"/>
      <c r="H30" s="163"/>
      <c r="I30" s="10"/>
      <c r="J30" s="10"/>
      <c r="K30" s="10"/>
      <c r="L30" s="12"/>
      <c r="M30" s="12"/>
      <c r="N30" s="12"/>
      <c r="O30" s="12"/>
      <c r="P30" s="12"/>
    </row>
    <row r="31" spans="1:16">
      <c r="A31" s="98"/>
      <c r="B31" s="98"/>
      <c r="C31" s="85" t="s">
        <v>0</v>
      </c>
      <c r="D31" s="98"/>
      <c r="E31" s="98"/>
      <c r="F31" s="98"/>
      <c r="G31" s="98"/>
      <c r="H31" s="98"/>
    </row>
    <row r="32" spans="1:16">
      <c r="A32" s="163"/>
      <c r="B32" s="163"/>
      <c r="C32" s="163"/>
      <c r="D32" s="163"/>
      <c r="E32" s="163"/>
      <c r="F32" s="163"/>
      <c r="G32" s="163"/>
      <c r="H32" s="163"/>
    </row>
    <row r="33" spans="1:16" s="86" customFormat="1" ht="15">
      <c r="A33" s="80" t="s">
        <v>109</v>
      </c>
      <c r="B33" s="80"/>
      <c r="C33" s="80"/>
      <c r="D33" s="80"/>
      <c r="E33" s="80"/>
      <c r="F33" s="80"/>
      <c r="G33" s="80"/>
      <c r="H33" s="80"/>
      <c r="I33" s="10"/>
      <c r="J33" s="10"/>
      <c r="K33" s="10"/>
      <c r="L33" s="12"/>
      <c r="M33" s="12"/>
      <c r="N33" s="12"/>
      <c r="O33" s="12"/>
      <c r="P33" s="12"/>
    </row>
    <row r="34" spans="1:16">
      <c r="A34" s="163"/>
      <c r="B34" s="163"/>
      <c r="C34" s="163"/>
      <c r="D34" s="163"/>
      <c r="E34" s="163"/>
      <c r="F34" s="163"/>
      <c r="G34" s="163"/>
      <c r="H34" s="163"/>
    </row>
    <row r="35" spans="1:16">
      <c r="A35" s="90"/>
      <c r="B35" s="90"/>
      <c r="C35" s="85"/>
      <c r="D35" s="90"/>
      <c r="E35" s="90"/>
      <c r="F35" s="90"/>
      <c r="G35" s="90"/>
      <c r="H35" s="90"/>
    </row>
    <row r="36" spans="1:16">
      <c r="A36" s="163"/>
      <c r="B36" s="163"/>
      <c r="C36" s="163"/>
      <c r="D36" s="163"/>
      <c r="E36" s="163"/>
      <c r="F36" s="163"/>
      <c r="G36" s="163"/>
      <c r="H36" s="163"/>
    </row>
    <row r="37" spans="1:16">
      <c r="E37" s="81"/>
      <c r="F37" s="81"/>
      <c r="G37" s="81"/>
      <c r="H37" s="81"/>
      <c r="I37" s="81"/>
      <c r="J37" s="81"/>
    </row>
    <row r="38" spans="1:16">
      <c r="E38" s="81"/>
      <c r="F38" s="82"/>
      <c r="G38" s="83"/>
      <c r="H38" s="83"/>
      <c r="I38" s="82"/>
      <c r="J38" s="82"/>
    </row>
    <row r="39" spans="1:16">
      <c r="E39" s="81"/>
      <c r="F39" s="81"/>
      <c r="G39" s="81"/>
      <c r="H39" s="81"/>
      <c r="I39" s="81"/>
      <c r="J39" s="81"/>
    </row>
    <row r="40" spans="1:16">
      <c r="E40" s="81"/>
      <c r="F40" s="81"/>
      <c r="G40" s="81"/>
      <c r="H40" s="81"/>
      <c r="I40" s="81"/>
      <c r="J40" s="81"/>
    </row>
  </sheetData>
  <mergeCells count="23">
    <mergeCell ref="A6:P6"/>
    <mergeCell ref="A1:P1"/>
    <mergeCell ref="A2:P2"/>
    <mergeCell ref="A3:P3"/>
    <mergeCell ref="A4:P4"/>
    <mergeCell ref="A5:P5"/>
    <mergeCell ref="A7:P7"/>
    <mergeCell ref="A8:H8"/>
    <mergeCell ref="L8:M8"/>
    <mergeCell ref="N8:O8"/>
    <mergeCell ref="I9:P9"/>
    <mergeCell ref="A36:H36"/>
    <mergeCell ref="F10:K10"/>
    <mergeCell ref="L10:P10"/>
    <mergeCell ref="A29:K29"/>
    <mergeCell ref="A30:H30"/>
    <mergeCell ref="A32:H32"/>
    <mergeCell ref="A34:H34"/>
    <mergeCell ref="A10:A11"/>
    <mergeCell ref="B10:B11"/>
    <mergeCell ref="C10:C11"/>
    <mergeCell ref="D10:D11"/>
    <mergeCell ref="E10:E11"/>
  </mergeCells>
  <conditionalFormatting sqref="D20">
    <cfRule type="cellIs" dxfId="37" priority="17" stopIfTrue="1" operator="equal">
      <formula>0</formula>
    </cfRule>
    <cfRule type="expression" dxfId="36" priority="18" stopIfTrue="1">
      <formula>#DIV/0!</formula>
    </cfRule>
  </conditionalFormatting>
  <conditionalFormatting sqref="D13">
    <cfRule type="cellIs" dxfId="35" priority="21" stopIfTrue="1" operator="equal">
      <formula>0</formula>
    </cfRule>
    <cfRule type="expression" dxfId="34" priority="22" stopIfTrue="1">
      <formula>#DIV/0!</formula>
    </cfRule>
  </conditionalFormatting>
  <conditionalFormatting sqref="D16:D17 D22:D23">
    <cfRule type="cellIs" dxfId="33" priority="19" stopIfTrue="1" operator="equal">
      <formula>0</formula>
    </cfRule>
    <cfRule type="expression" dxfId="32" priority="20" stopIfTrue="1">
      <formula>#DIV/0!</formula>
    </cfRule>
  </conditionalFormatting>
  <conditionalFormatting sqref="D28">
    <cfRule type="cellIs" dxfId="31" priority="13" stopIfTrue="1" operator="equal">
      <formula>0</formula>
    </cfRule>
    <cfRule type="expression" dxfId="30" priority="14" stopIfTrue="1">
      <formula>#DIV/0!</formula>
    </cfRule>
  </conditionalFormatting>
  <conditionalFormatting sqref="D18">
    <cfRule type="cellIs" dxfId="29" priority="11" stopIfTrue="1" operator="equal">
      <formula>0</formula>
    </cfRule>
    <cfRule type="expression" dxfId="28" priority="12" stopIfTrue="1">
      <formula>#DIV/0!</formula>
    </cfRule>
  </conditionalFormatting>
  <conditionalFormatting sqref="D19">
    <cfRule type="cellIs" dxfId="27" priority="9" stopIfTrue="1" operator="equal">
      <formula>0</formula>
    </cfRule>
    <cfRule type="expression" dxfId="26" priority="10" stopIfTrue="1">
      <formula>#DIV/0!</formula>
    </cfRule>
  </conditionalFormatting>
  <conditionalFormatting sqref="D24">
    <cfRule type="cellIs" dxfId="25" priority="7" stopIfTrue="1" operator="equal">
      <formula>0</formula>
    </cfRule>
    <cfRule type="expression" dxfId="24" priority="8" stopIfTrue="1">
      <formula>#DIV/0!</formula>
    </cfRule>
  </conditionalFormatting>
  <conditionalFormatting sqref="D27">
    <cfRule type="cellIs" dxfId="23" priority="5" stopIfTrue="1" operator="equal">
      <formula>0</formula>
    </cfRule>
    <cfRule type="expression" dxfId="22" priority="6" stopIfTrue="1">
      <formula>#DIV/0!</formula>
    </cfRule>
  </conditionalFormatting>
  <conditionalFormatting sqref="D26">
    <cfRule type="cellIs" dxfId="21" priority="3" stopIfTrue="1" operator="equal">
      <formula>0</formula>
    </cfRule>
    <cfRule type="expression" dxfId="20" priority="4" stopIfTrue="1">
      <formula>#DIV/0!</formula>
    </cfRule>
  </conditionalFormatting>
  <conditionalFormatting sqref="D25">
    <cfRule type="cellIs" dxfId="19" priority="1" stopIfTrue="1" operator="equal">
      <formula>0</formula>
    </cfRule>
    <cfRule type="expression" dxfId="18" priority="2" stopIfTrue="1">
      <formula>#DIV/0!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P31"/>
  <sheetViews>
    <sheetView showZeros="0" zoomScaleNormal="100" workbookViewId="0">
      <selection activeCell="A25" sqref="A25:H27"/>
    </sheetView>
  </sheetViews>
  <sheetFormatPr defaultColWidth="11.42578125" defaultRowHeight="15.75"/>
  <cols>
    <col min="1" max="1" width="4.7109375" style="10" customWidth="1"/>
    <col min="2" max="2" width="6.28515625" style="10" customWidth="1"/>
    <col min="3" max="3" width="38.85546875" style="10" customWidth="1"/>
    <col min="4" max="4" width="7" style="10" customWidth="1"/>
    <col min="5" max="5" width="8" style="10" customWidth="1"/>
    <col min="6" max="6" width="7.42578125" style="10" customWidth="1"/>
    <col min="7" max="7" width="6.85546875" style="10" customWidth="1"/>
    <col min="8" max="9" width="8.5703125" style="10" customWidth="1"/>
    <col min="10" max="10" width="7.7109375" style="10" customWidth="1"/>
    <col min="11" max="11" width="8.28515625" style="10" customWidth="1"/>
    <col min="12" max="12" width="8.85546875" style="10" customWidth="1"/>
    <col min="13" max="13" width="9.5703125" style="10" customWidth="1"/>
    <col min="14" max="14" width="9.42578125" style="10" customWidth="1"/>
    <col min="15" max="16" width="10" style="10" customWidth="1"/>
    <col min="17" max="17" width="10.140625" style="42" customWidth="1"/>
    <col min="18" max="256" width="11.42578125" style="42"/>
    <col min="257" max="257" width="4.7109375" style="42" customWidth="1"/>
    <col min="258" max="258" width="6.28515625" style="42" customWidth="1"/>
    <col min="259" max="259" width="38.85546875" style="42" customWidth="1"/>
    <col min="260" max="260" width="7" style="42" customWidth="1"/>
    <col min="261" max="261" width="6.7109375" style="42" customWidth="1"/>
    <col min="262" max="262" width="7.42578125" style="42" customWidth="1"/>
    <col min="263" max="263" width="6.85546875" style="42" customWidth="1"/>
    <col min="264" max="265" width="8.5703125" style="42" customWidth="1"/>
    <col min="266" max="266" width="7.7109375" style="42" customWidth="1"/>
    <col min="267" max="267" width="8.28515625" style="42" customWidth="1"/>
    <col min="268" max="268" width="7.28515625" style="42" customWidth="1"/>
    <col min="269" max="269" width="8" style="42" customWidth="1"/>
    <col min="270" max="270" width="9.42578125" style="42" customWidth="1"/>
    <col min="271" max="272" width="10" style="42" customWidth="1"/>
    <col min="273" max="273" width="10.140625" style="42" customWidth="1"/>
    <col min="274" max="512" width="11.42578125" style="42"/>
    <col min="513" max="513" width="4.7109375" style="42" customWidth="1"/>
    <col min="514" max="514" width="6.28515625" style="42" customWidth="1"/>
    <col min="515" max="515" width="38.85546875" style="42" customWidth="1"/>
    <col min="516" max="516" width="7" style="42" customWidth="1"/>
    <col min="517" max="517" width="6.7109375" style="42" customWidth="1"/>
    <col min="518" max="518" width="7.42578125" style="42" customWidth="1"/>
    <col min="519" max="519" width="6.85546875" style="42" customWidth="1"/>
    <col min="520" max="521" width="8.5703125" style="42" customWidth="1"/>
    <col min="522" max="522" width="7.7109375" style="42" customWidth="1"/>
    <col min="523" max="523" width="8.28515625" style="42" customWidth="1"/>
    <col min="524" max="524" width="7.28515625" style="42" customWidth="1"/>
    <col min="525" max="525" width="8" style="42" customWidth="1"/>
    <col min="526" max="526" width="9.42578125" style="42" customWidth="1"/>
    <col min="527" max="528" width="10" style="42" customWidth="1"/>
    <col min="529" max="529" width="10.140625" style="42" customWidth="1"/>
    <col min="530" max="768" width="11.42578125" style="42"/>
    <col min="769" max="769" width="4.7109375" style="42" customWidth="1"/>
    <col min="770" max="770" width="6.28515625" style="42" customWidth="1"/>
    <col min="771" max="771" width="38.85546875" style="42" customWidth="1"/>
    <col min="772" max="772" width="7" style="42" customWidth="1"/>
    <col min="773" max="773" width="6.7109375" style="42" customWidth="1"/>
    <col min="774" max="774" width="7.42578125" style="42" customWidth="1"/>
    <col min="775" max="775" width="6.85546875" style="42" customWidth="1"/>
    <col min="776" max="777" width="8.5703125" style="42" customWidth="1"/>
    <col min="778" max="778" width="7.7109375" style="42" customWidth="1"/>
    <col min="779" max="779" width="8.28515625" style="42" customWidth="1"/>
    <col min="780" max="780" width="7.28515625" style="42" customWidth="1"/>
    <col min="781" max="781" width="8" style="42" customWidth="1"/>
    <col min="782" max="782" width="9.42578125" style="42" customWidth="1"/>
    <col min="783" max="784" width="10" style="42" customWidth="1"/>
    <col min="785" max="785" width="10.140625" style="42" customWidth="1"/>
    <col min="786" max="1024" width="11.42578125" style="42"/>
    <col min="1025" max="1025" width="4.7109375" style="42" customWidth="1"/>
    <col min="1026" max="1026" width="6.28515625" style="42" customWidth="1"/>
    <col min="1027" max="1027" width="38.85546875" style="42" customWidth="1"/>
    <col min="1028" max="1028" width="7" style="42" customWidth="1"/>
    <col min="1029" max="1029" width="6.7109375" style="42" customWidth="1"/>
    <col min="1030" max="1030" width="7.42578125" style="42" customWidth="1"/>
    <col min="1031" max="1031" width="6.85546875" style="42" customWidth="1"/>
    <col min="1032" max="1033" width="8.5703125" style="42" customWidth="1"/>
    <col min="1034" max="1034" width="7.7109375" style="42" customWidth="1"/>
    <col min="1035" max="1035" width="8.28515625" style="42" customWidth="1"/>
    <col min="1036" max="1036" width="7.28515625" style="42" customWidth="1"/>
    <col min="1037" max="1037" width="8" style="42" customWidth="1"/>
    <col min="1038" max="1038" width="9.42578125" style="42" customWidth="1"/>
    <col min="1039" max="1040" width="10" style="42" customWidth="1"/>
    <col min="1041" max="1041" width="10.140625" style="42" customWidth="1"/>
    <col min="1042" max="1280" width="11.42578125" style="42"/>
    <col min="1281" max="1281" width="4.7109375" style="42" customWidth="1"/>
    <col min="1282" max="1282" width="6.28515625" style="42" customWidth="1"/>
    <col min="1283" max="1283" width="38.85546875" style="42" customWidth="1"/>
    <col min="1284" max="1284" width="7" style="42" customWidth="1"/>
    <col min="1285" max="1285" width="6.7109375" style="42" customWidth="1"/>
    <col min="1286" max="1286" width="7.42578125" style="42" customWidth="1"/>
    <col min="1287" max="1287" width="6.85546875" style="42" customWidth="1"/>
    <col min="1288" max="1289" width="8.5703125" style="42" customWidth="1"/>
    <col min="1290" max="1290" width="7.7109375" style="42" customWidth="1"/>
    <col min="1291" max="1291" width="8.28515625" style="42" customWidth="1"/>
    <col min="1292" max="1292" width="7.28515625" style="42" customWidth="1"/>
    <col min="1293" max="1293" width="8" style="42" customWidth="1"/>
    <col min="1294" max="1294" width="9.42578125" style="42" customWidth="1"/>
    <col min="1295" max="1296" width="10" style="42" customWidth="1"/>
    <col min="1297" max="1297" width="10.140625" style="42" customWidth="1"/>
    <col min="1298" max="1536" width="11.42578125" style="42"/>
    <col min="1537" max="1537" width="4.7109375" style="42" customWidth="1"/>
    <col min="1538" max="1538" width="6.28515625" style="42" customWidth="1"/>
    <col min="1539" max="1539" width="38.85546875" style="42" customWidth="1"/>
    <col min="1540" max="1540" width="7" style="42" customWidth="1"/>
    <col min="1541" max="1541" width="6.7109375" style="42" customWidth="1"/>
    <col min="1542" max="1542" width="7.42578125" style="42" customWidth="1"/>
    <col min="1543" max="1543" width="6.85546875" style="42" customWidth="1"/>
    <col min="1544" max="1545" width="8.5703125" style="42" customWidth="1"/>
    <col min="1546" max="1546" width="7.7109375" style="42" customWidth="1"/>
    <col min="1547" max="1547" width="8.28515625" style="42" customWidth="1"/>
    <col min="1548" max="1548" width="7.28515625" style="42" customWidth="1"/>
    <col min="1549" max="1549" width="8" style="42" customWidth="1"/>
    <col min="1550" max="1550" width="9.42578125" style="42" customWidth="1"/>
    <col min="1551" max="1552" width="10" style="42" customWidth="1"/>
    <col min="1553" max="1553" width="10.140625" style="42" customWidth="1"/>
    <col min="1554" max="1792" width="11.42578125" style="42"/>
    <col min="1793" max="1793" width="4.7109375" style="42" customWidth="1"/>
    <col min="1794" max="1794" width="6.28515625" style="42" customWidth="1"/>
    <col min="1795" max="1795" width="38.85546875" style="42" customWidth="1"/>
    <col min="1796" max="1796" width="7" style="42" customWidth="1"/>
    <col min="1797" max="1797" width="6.7109375" style="42" customWidth="1"/>
    <col min="1798" max="1798" width="7.42578125" style="42" customWidth="1"/>
    <col min="1799" max="1799" width="6.85546875" style="42" customWidth="1"/>
    <col min="1800" max="1801" width="8.5703125" style="42" customWidth="1"/>
    <col min="1802" max="1802" width="7.7109375" style="42" customWidth="1"/>
    <col min="1803" max="1803" width="8.28515625" style="42" customWidth="1"/>
    <col min="1804" max="1804" width="7.28515625" style="42" customWidth="1"/>
    <col min="1805" max="1805" width="8" style="42" customWidth="1"/>
    <col min="1806" max="1806" width="9.42578125" style="42" customWidth="1"/>
    <col min="1807" max="1808" width="10" style="42" customWidth="1"/>
    <col min="1809" max="1809" width="10.140625" style="42" customWidth="1"/>
    <col min="1810" max="2048" width="11.42578125" style="42"/>
    <col min="2049" max="2049" width="4.7109375" style="42" customWidth="1"/>
    <col min="2050" max="2050" width="6.28515625" style="42" customWidth="1"/>
    <col min="2051" max="2051" width="38.85546875" style="42" customWidth="1"/>
    <col min="2052" max="2052" width="7" style="42" customWidth="1"/>
    <col min="2053" max="2053" width="6.7109375" style="42" customWidth="1"/>
    <col min="2054" max="2054" width="7.42578125" style="42" customWidth="1"/>
    <col min="2055" max="2055" width="6.85546875" style="42" customWidth="1"/>
    <col min="2056" max="2057" width="8.5703125" style="42" customWidth="1"/>
    <col min="2058" max="2058" width="7.7109375" style="42" customWidth="1"/>
    <col min="2059" max="2059" width="8.28515625" style="42" customWidth="1"/>
    <col min="2060" max="2060" width="7.28515625" style="42" customWidth="1"/>
    <col min="2061" max="2061" width="8" style="42" customWidth="1"/>
    <col min="2062" max="2062" width="9.42578125" style="42" customWidth="1"/>
    <col min="2063" max="2064" width="10" style="42" customWidth="1"/>
    <col min="2065" max="2065" width="10.140625" style="42" customWidth="1"/>
    <col min="2066" max="2304" width="11.42578125" style="42"/>
    <col min="2305" max="2305" width="4.7109375" style="42" customWidth="1"/>
    <col min="2306" max="2306" width="6.28515625" style="42" customWidth="1"/>
    <col min="2307" max="2307" width="38.85546875" style="42" customWidth="1"/>
    <col min="2308" max="2308" width="7" style="42" customWidth="1"/>
    <col min="2309" max="2309" width="6.7109375" style="42" customWidth="1"/>
    <col min="2310" max="2310" width="7.42578125" style="42" customWidth="1"/>
    <col min="2311" max="2311" width="6.85546875" style="42" customWidth="1"/>
    <col min="2312" max="2313" width="8.5703125" style="42" customWidth="1"/>
    <col min="2314" max="2314" width="7.7109375" style="42" customWidth="1"/>
    <col min="2315" max="2315" width="8.28515625" style="42" customWidth="1"/>
    <col min="2316" max="2316" width="7.28515625" style="42" customWidth="1"/>
    <col min="2317" max="2317" width="8" style="42" customWidth="1"/>
    <col min="2318" max="2318" width="9.42578125" style="42" customWidth="1"/>
    <col min="2319" max="2320" width="10" style="42" customWidth="1"/>
    <col min="2321" max="2321" width="10.140625" style="42" customWidth="1"/>
    <col min="2322" max="2560" width="11.42578125" style="42"/>
    <col min="2561" max="2561" width="4.7109375" style="42" customWidth="1"/>
    <col min="2562" max="2562" width="6.28515625" style="42" customWidth="1"/>
    <col min="2563" max="2563" width="38.85546875" style="42" customWidth="1"/>
    <col min="2564" max="2564" width="7" style="42" customWidth="1"/>
    <col min="2565" max="2565" width="6.7109375" style="42" customWidth="1"/>
    <col min="2566" max="2566" width="7.42578125" style="42" customWidth="1"/>
    <col min="2567" max="2567" width="6.85546875" style="42" customWidth="1"/>
    <col min="2568" max="2569" width="8.5703125" style="42" customWidth="1"/>
    <col min="2570" max="2570" width="7.7109375" style="42" customWidth="1"/>
    <col min="2571" max="2571" width="8.28515625" style="42" customWidth="1"/>
    <col min="2572" max="2572" width="7.28515625" style="42" customWidth="1"/>
    <col min="2573" max="2573" width="8" style="42" customWidth="1"/>
    <col min="2574" max="2574" width="9.42578125" style="42" customWidth="1"/>
    <col min="2575" max="2576" width="10" style="42" customWidth="1"/>
    <col min="2577" max="2577" width="10.140625" style="42" customWidth="1"/>
    <col min="2578" max="2816" width="11.42578125" style="42"/>
    <col min="2817" max="2817" width="4.7109375" style="42" customWidth="1"/>
    <col min="2818" max="2818" width="6.28515625" style="42" customWidth="1"/>
    <col min="2819" max="2819" width="38.85546875" style="42" customWidth="1"/>
    <col min="2820" max="2820" width="7" style="42" customWidth="1"/>
    <col min="2821" max="2821" width="6.7109375" style="42" customWidth="1"/>
    <col min="2822" max="2822" width="7.42578125" style="42" customWidth="1"/>
    <col min="2823" max="2823" width="6.85546875" style="42" customWidth="1"/>
    <col min="2824" max="2825" width="8.5703125" style="42" customWidth="1"/>
    <col min="2826" max="2826" width="7.7109375" style="42" customWidth="1"/>
    <col min="2827" max="2827" width="8.28515625" style="42" customWidth="1"/>
    <col min="2828" max="2828" width="7.28515625" style="42" customWidth="1"/>
    <col min="2829" max="2829" width="8" style="42" customWidth="1"/>
    <col min="2830" max="2830" width="9.42578125" style="42" customWidth="1"/>
    <col min="2831" max="2832" width="10" style="42" customWidth="1"/>
    <col min="2833" max="2833" width="10.140625" style="42" customWidth="1"/>
    <col min="2834" max="3072" width="11.42578125" style="42"/>
    <col min="3073" max="3073" width="4.7109375" style="42" customWidth="1"/>
    <col min="3074" max="3074" width="6.28515625" style="42" customWidth="1"/>
    <col min="3075" max="3075" width="38.85546875" style="42" customWidth="1"/>
    <col min="3076" max="3076" width="7" style="42" customWidth="1"/>
    <col min="3077" max="3077" width="6.7109375" style="42" customWidth="1"/>
    <col min="3078" max="3078" width="7.42578125" style="42" customWidth="1"/>
    <col min="3079" max="3079" width="6.85546875" style="42" customWidth="1"/>
    <col min="3080" max="3081" width="8.5703125" style="42" customWidth="1"/>
    <col min="3082" max="3082" width="7.7109375" style="42" customWidth="1"/>
    <col min="3083" max="3083" width="8.28515625" style="42" customWidth="1"/>
    <col min="3084" max="3084" width="7.28515625" style="42" customWidth="1"/>
    <col min="3085" max="3085" width="8" style="42" customWidth="1"/>
    <col min="3086" max="3086" width="9.42578125" style="42" customWidth="1"/>
    <col min="3087" max="3088" width="10" style="42" customWidth="1"/>
    <col min="3089" max="3089" width="10.140625" style="42" customWidth="1"/>
    <col min="3090" max="3328" width="11.42578125" style="42"/>
    <col min="3329" max="3329" width="4.7109375" style="42" customWidth="1"/>
    <col min="3330" max="3330" width="6.28515625" style="42" customWidth="1"/>
    <col min="3331" max="3331" width="38.85546875" style="42" customWidth="1"/>
    <col min="3332" max="3332" width="7" style="42" customWidth="1"/>
    <col min="3333" max="3333" width="6.7109375" style="42" customWidth="1"/>
    <col min="3334" max="3334" width="7.42578125" style="42" customWidth="1"/>
    <col min="3335" max="3335" width="6.85546875" style="42" customWidth="1"/>
    <col min="3336" max="3337" width="8.5703125" style="42" customWidth="1"/>
    <col min="3338" max="3338" width="7.7109375" style="42" customWidth="1"/>
    <col min="3339" max="3339" width="8.28515625" style="42" customWidth="1"/>
    <col min="3340" max="3340" width="7.28515625" style="42" customWidth="1"/>
    <col min="3341" max="3341" width="8" style="42" customWidth="1"/>
    <col min="3342" max="3342" width="9.42578125" style="42" customWidth="1"/>
    <col min="3343" max="3344" width="10" style="42" customWidth="1"/>
    <col min="3345" max="3345" width="10.140625" style="42" customWidth="1"/>
    <col min="3346" max="3584" width="11.42578125" style="42"/>
    <col min="3585" max="3585" width="4.7109375" style="42" customWidth="1"/>
    <col min="3586" max="3586" width="6.28515625" style="42" customWidth="1"/>
    <col min="3587" max="3587" width="38.85546875" style="42" customWidth="1"/>
    <col min="3588" max="3588" width="7" style="42" customWidth="1"/>
    <col min="3589" max="3589" width="6.7109375" style="42" customWidth="1"/>
    <col min="3590" max="3590" width="7.42578125" style="42" customWidth="1"/>
    <col min="3591" max="3591" width="6.85546875" style="42" customWidth="1"/>
    <col min="3592" max="3593" width="8.5703125" style="42" customWidth="1"/>
    <col min="3594" max="3594" width="7.7109375" style="42" customWidth="1"/>
    <col min="3595" max="3595" width="8.28515625" style="42" customWidth="1"/>
    <col min="3596" max="3596" width="7.28515625" style="42" customWidth="1"/>
    <col min="3597" max="3597" width="8" style="42" customWidth="1"/>
    <col min="3598" max="3598" width="9.42578125" style="42" customWidth="1"/>
    <col min="3599" max="3600" width="10" style="42" customWidth="1"/>
    <col min="3601" max="3601" width="10.140625" style="42" customWidth="1"/>
    <col min="3602" max="3840" width="11.42578125" style="42"/>
    <col min="3841" max="3841" width="4.7109375" style="42" customWidth="1"/>
    <col min="3842" max="3842" width="6.28515625" style="42" customWidth="1"/>
    <col min="3843" max="3843" width="38.85546875" style="42" customWidth="1"/>
    <col min="3844" max="3844" width="7" style="42" customWidth="1"/>
    <col min="3845" max="3845" width="6.7109375" style="42" customWidth="1"/>
    <col min="3846" max="3846" width="7.42578125" style="42" customWidth="1"/>
    <col min="3847" max="3847" width="6.85546875" style="42" customWidth="1"/>
    <col min="3848" max="3849" width="8.5703125" style="42" customWidth="1"/>
    <col min="3850" max="3850" width="7.7109375" style="42" customWidth="1"/>
    <col min="3851" max="3851" width="8.28515625" style="42" customWidth="1"/>
    <col min="3852" max="3852" width="7.28515625" style="42" customWidth="1"/>
    <col min="3853" max="3853" width="8" style="42" customWidth="1"/>
    <col min="3854" max="3854" width="9.42578125" style="42" customWidth="1"/>
    <col min="3855" max="3856" width="10" style="42" customWidth="1"/>
    <col min="3857" max="3857" width="10.140625" style="42" customWidth="1"/>
    <col min="3858" max="4096" width="11.42578125" style="42"/>
    <col min="4097" max="4097" width="4.7109375" style="42" customWidth="1"/>
    <col min="4098" max="4098" width="6.28515625" style="42" customWidth="1"/>
    <col min="4099" max="4099" width="38.85546875" style="42" customWidth="1"/>
    <col min="4100" max="4100" width="7" style="42" customWidth="1"/>
    <col min="4101" max="4101" width="6.7109375" style="42" customWidth="1"/>
    <col min="4102" max="4102" width="7.42578125" style="42" customWidth="1"/>
    <col min="4103" max="4103" width="6.85546875" style="42" customWidth="1"/>
    <col min="4104" max="4105" width="8.5703125" style="42" customWidth="1"/>
    <col min="4106" max="4106" width="7.7109375" style="42" customWidth="1"/>
    <col min="4107" max="4107" width="8.28515625" style="42" customWidth="1"/>
    <col min="4108" max="4108" width="7.28515625" style="42" customWidth="1"/>
    <col min="4109" max="4109" width="8" style="42" customWidth="1"/>
    <col min="4110" max="4110" width="9.42578125" style="42" customWidth="1"/>
    <col min="4111" max="4112" width="10" style="42" customWidth="1"/>
    <col min="4113" max="4113" width="10.140625" style="42" customWidth="1"/>
    <col min="4114" max="4352" width="11.42578125" style="42"/>
    <col min="4353" max="4353" width="4.7109375" style="42" customWidth="1"/>
    <col min="4354" max="4354" width="6.28515625" style="42" customWidth="1"/>
    <col min="4355" max="4355" width="38.85546875" style="42" customWidth="1"/>
    <col min="4356" max="4356" width="7" style="42" customWidth="1"/>
    <col min="4357" max="4357" width="6.7109375" style="42" customWidth="1"/>
    <col min="4358" max="4358" width="7.42578125" style="42" customWidth="1"/>
    <col min="4359" max="4359" width="6.85546875" style="42" customWidth="1"/>
    <col min="4360" max="4361" width="8.5703125" style="42" customWidth="1"/>
    <col min="4362" max="4362" width="7.7109375" style="42" customWidth="1"/>
    <col min="4363" max="4363" width="8.28515625" style="42" customWidth="1"/>
    <col min="4364" max="4364" width="7.28515625" style="42" customWidth="1"/>
    <col min="4365" max="4365" width="8" style="42" customWidth="1"/>
    <col min="4366" max="4366" width="9.42578125" style="42" customWidth="1"/>
    <col min="4367" max="4368" width="10" style="42" customWidth="1"/>
    <col min="4369" max="4369" width="10.140625" style="42" customWidth="1"/>
    <col min="4370" max="4608" width="11.42578125" style="42"/>
    <col min="4609" max="4609" width="4.7109375" style="42" customWidth="1"/>
    <col min="4610" max="4610" width="6.28515625" style="42" customWidth="1"/>
    <col min="4611" max="4611" width="38.85546875" style="42" customWidth="1"/>
    <col min="4612" max="4612" width="7" style="42" customWidth="1"/>
    <col min="4613" max="4613" width="6.7109375" style="42" customWidth="1"/>
    <col min="4614" max="4614" width="7.42578125" style="42" customWidth="1"/>
    <col min="4615" max="4615" width="6.85546875" style="42" customWidth="1"/>
    <col min="4616" max="4617" width="8.5703125" style="42" customWidth="1"/>
    <col min="4618" max="4618" width="7.7109375" style="42" customWidth="1"/>
    <col min="4619" max="4619" width="8.28515625" style="42" customWidth="1"/>
    <col min="4620" max="4620" width="7.28515625" style="42" customWidth="1"/>
    <col min="4621" max="4621" width="8" style="42" customWidth="1"/>
    <col min="4622" max="4622" width="9.42578125" style="42" customWidth="1"/>
    <col min="4623" max="4624" width="10" style="42" customWidth="1"/>
    <col min="4625" max="4625" width="10.140625" style="42" customWidth="1"/>
    <col min="4626" max="4864" width="11.42578125" style="42"/>
    <col min="4865" max="4865" width="4.7109375" style="42" customWidth="1"/>
    <col min="4866" max="4866" width="6.28515625" style="42" customWidth="1"/>
    <col min="4867" max="4867" width="38.85546875" style="42" customWidth="1"/>
    <col min="4868" max="4868" width="7" style="42" customWidth="1"/>
    <col min="4869" max="4869" width="6.7109375" style="42" customWidth="1"/>
    <col min="4870" max="4870" width="7.42578125" style="42" customWidth="1"/>
    <col min="4871" max="4871" width="6.85546875" style="42" customWidth="1"/>
    <col min="4872" max="4873" width="8.5703125" style="42" customWidth="1"/>
    <col min="4874" max="4874" width="7.7109375" style="42" customWidth="1"/>
    <col min="4875" max="4875" width="8.28515625" style="42" customWidth="1"/>
    <col min="4876" max="4876" width="7.28515625" style="42" customWidth="1"/>
    <col min="4877" max="4877" width="8" style="42" customWidth="1"/>
    <col min="4878" max="4878" width="9.42578125" style="42" customWidth="1"/>
    <col min="4879" max="4880" width="10" style="42" customWidth="1"/>
    <col min="4881" max="4881" width="10.140625" style="42" customWidth="1"/>
    <col min="4882" max="5120" width="11.42578125" style="42"/>
    <col min="5121" max="5121" width="4.7109375" style="42" customWidth="1"/>
    <col min="5122" max="5122" width="6.28515625" style="42" customWidth="1"/>
    <col min="5123" max="5123" width="38.85546875" style="42" customWidth="1"/>
    <col min="5124" max="5124" width="7" style="42" customWidth="1"/>
    <col min="5125" max="5125" width="6.7109375" style="42" customWidth="1"/>
    <col min="5126" max="5126" width="7.42578125" style="42" customWidth="1"/>
    <col min="5127" max="5127" width="6.85546875" style="42" customWidth="1"/>
    <col min="5128" max="5129" width="8.5703125" style="42" customWidth="1"/>
    <col min="5130" max="5130" width="7.7109375" style="42" customWidth="1"/>
    <col min="5131" max="5131" width="8.28515625" style="42" customWidth="1"/>
    <col min="5132" max="5132" width="7.28515625" style="42" customWidth="1"/>
    <col min="5133" max="5133" width="8" style="42" customWidth="1"/>
    <col min="5134" max="5134" width="9.42578125" style="42" customWidth="1"/>
    <col min="5135" max="5136" width="10" style="42" customWidth="1"/>
    <col min="5137" max="5137" width="10.140625" style="42" customWidth="1"/>
    <col min="5138" max="5376" width="11.42578125" style="42"/>
    <col min="5377" max="5377" width="4.7109375" style="42" customWidth="1"/>
    <col min="5378" max="5378" width="6.28515625" style="42" customWidth="1"/>
    <col min="5379" max="5379" width="38.85546875" style="42" customWidth="1"/>
    <col min="5380" max="5380" width="7" style="42" customWidth="1"/>
    <col min="5381" max="5381" width="6.7109375" style="42" customWidth="1"/>
    <col min="5382" max="5382" width="7.42578125" style="42" customWidth="1"/>
    <col min="5383" max="5383" width="6.85546875" style="42" customWidth="1"/>
    <col min="5384" max="5385" width="8.5703125" style="42" customWidth="1"/>
    <col min="5386" max="5386" width="7.7109375" style="42" customWidth="1"/>
    <col min="5387" max="5387" width="8.28515625" style="42" customWidth="1"/>
    <col min="5388" max="5388" width="7.28515625" style="42" customWidth="1"/>
    <col min="5389" max="5389" width="8" style="42" customWidth="1"/>
    <col min="5390" max="5390" width="9.42578125" style="42" customWidth="1"/>
    <col min="5391" max="5392" width="10" style="42" customWidth="1"/>
    <col min="5393" max="5393" width="10.140625" style="42" customWidth="1"/>
    <col min="5394" max="5632" width="11.42578125" style="42"/>
    <col min="5633" max="5633" width="4.7109375" style="42" customWidth="1"/>
    <col min="5634" max="5634" width="6.28515625" style="42" customWidth="1"/>
    <col min="5635" max="5635" width="38.85546875" style="42" customWidth="1"/>
    <col min="5636" max="5636" width="7" style="42" customWidth="1"/>
    <col min="5637" max="5637" width="6.7109375" style="42" customWidth="1"/>
    <col min="5638" max="5638" width="7.42578125" style="42" customWidth="1"/>
    <col min="5639" max="5639" width="6.85546875" style="42" customWidth="1"/>
    <col min="5640" max="5641" width="8.5703125" style="42" customWidth="1"/>
    <col min="5642" max="5642" width="7.7109375" style="42" customWidth="1"/>
    <col min="5643" max="5643" width="8.28515625" style="42" customWidth="1"/>
    <col min="5644" max="5644" width="7.28515625" style="42" customWidth="1"/>
    <col min="5645" max="5645" width="8" style="42" customWidth="1"/>
    <col min="5646" max="5646" width="9.42578125" style="42" customWidth="1"/>
    <col min="5647" max="5648" width="10" style="42" customWidth="1"/>
    <col min="5649" max="5649" width="10.140625" style="42" customWidth="1"/>
    <col min="5650" max="5888" width="11.42578125" style="42"/>
    <col min="5889" max="5889" width="4.7109375" style="42" customWidth="1"/>
    <col min="5890" max="5890" width="6.28515625" style="42" customWidth="1"/>
    <col min="5891" max="5891" width="38.85546875" style="42" customWidth="1"/>
    <col min="5892" max="5892" width="7" style="42" customWidth="1"/>
    <col min="5893" max="5893" width="6.7109375" style="42" customWidth="1"/>
    <col min="5894" max="5894" width="7.42578125" style="42" customWidth="1"/>
    <col min="5895" max="5895" width="6.85546875" style="42" customWidth="1"/>
    <col min="5896" max="5897" width="8.5703125" style="42" customWidth="1"/>
    <col min="5898" max="5898" width="7.7109375" style="42" customWidth="1"/>
    <col min="5899" max="5899" width="8.28515625" style="42" customWidth="1"/>
    <col min="5900" max="5900" width="7.28515625" style="42" customWidth="1"/>
    <col min="5901" max="5901" width="8" style="42" customWidth="1"/>
    <col min="5902" max="5902" width="9.42578125" style="42" customWidth="1"/>
    <col min="5903" max="5904" width="10" style="42" customWidth="1"/>
    <col min="5905" max="5905" width="10.140625" style="42" customWidth="1"/>
    <col min="5906" max="6144" width="11.42578125" style="42"/>
    <col min="6145" max="6145" width="4.7109375" style="42" customWidth="1"/>
    <col min="6146" max="6146" width="6.28515625" style="42" customWidth="1"/>
    <col min="6147" max="6147" width="38.85546875" style="42" customWidth="1"/>
    <col min="6148" max="6148" width="7" style="42" customWidth="1"/>
    <col min="6149" max="6149" width="6.7109375" style="42" customWidth="1"/>
    <col min="6150" max="6150" width="7.42578125" style="42" customWidth="1"/>
    <col min="6151" max="6151" width="6.85546875" style="42" customWidth="1"/>
    <col min="6152" max="6153" width="8.5703125" style="42" customWidth="1"/>
    <col min="6154" max="6154" width="7.7109375" style="42" customWidth="1"/>
    <col min="6155" max="6155" width="8.28515625" style="42" customWidth="1"/>
    <col min="6156" max="6156" width="7.28515625" style="42" customWidth="1"/>
    <col min="6157" max="6157" width="8" style="42" customWidth="1"/>
    <col min="6158" max="6158" width="9.42578125" style="42" customWidth="1"/>
    <col min="6159" max="6160" width="10" style="42" customWidth="1"/>
    <col min="6161" max="6161" width="10.140625" style="42" customWidth="1"/>
    <col min="6162" max="6400" width="11.42578125" style="42"/>
    <col min="6401" max="6401" width="4.7109375" style="42" customWidth="1"/>
    <col min="6402" max="6402" width="6.28515625" style="42" customWidth="1"/>
    <col min="6403" max="6403" width="38.85546875" style="42" customWidth="1"/>
    <col min="6404" max="6404" width="7" style="42" customWidth="1"/>
    <col min="6405" max="6405" width="6.7109375" style="42" customWidth="1"/>
    <col min="6406" max="6406" width="7.42578125" style="42" customWidth="1"/>
    <col min="6407" max="6407" width="6.85546875" style="42" customWidth="1"/>
    <col min="6408" max="6409" width="8.5703125" style="42" customWidth="1"/>
    <col min="6410" max="6410" width="7.7109375" style="42" customWidth="1"/>
    <col min="6411" max="6411" width="8.28515625" style="42" customWidth="1"/>
    <col min="6412" max="6412" width="7.28515625" style="42" customWidth="1"/>
    <col min="6413" max="6413" width="8" style="42" customWidth="1"/>
    <col min="6414" max="6414" width="9.42578125" style="42" customWidth="1"/>
    <col min="6415" max="6416" width="10" style="42" customWidth="1"/>
    <col min="6417" max="6417" width="10.140625" style="42" customWidth="1"/>
    <col min="6418" max="6656" width="11.42578125" style="42"/>
    <col min="6657" max="6657" width="4.7109375" style="42" customWidth="1"/>
    <col min="6658" max="6658" width="6.28515625" style="42" customWidth="1"/>
    <col min="6659" max="6659" width="38.85546875" style="42" customWidth="1"/>
    <col min="6660" max="6660" width="7" style="42" customWidth="1"/>
    <col min="6661" max="6661" width="6.7109375" style="42" customWidth="1"/>
    <col min="6662" max="6662" width="7.42578125" style="42" customWidth="1"/>
    <col min="6663" max="6663" width="6.85546875" style="42" customWidth="1"/>
    <col min="6664" max="6665" width="8.5703125" style="42" customWidth="1"/>
    <col min="6666" max="6666" width="7.7109375" style="42" customWidth="1"/>
    <col min="6667" max="6667" width="8.28515625" style="42" customWidth="1"/>
    <col min="6668" max="6668" width="7.28515625" style="42" customWidth="1"/>
    <col min="6669" max="6669" width="8" style="42" customWidth="1"/>
    <col min="6670" max="6670" width="9.42578125" style="42" customWidth="1"/>
    <col min="6671" max="6672" width="10" style="42" customWidth="1"/>
    <col min="6673" max="6673" width="10.140625" style="42" customWidth="1"/>
    <col min="6674" max="6912" width="11.42578125" style="42"/>
    <col min="6913" max="6913" width="4.7109375" style="42" customWidth="1"/>
    <col min="6914" max="6914" width="6.28515625" style="42" customWidth="1"/>
    <col min="6915" max="6915" width="38.85546875" style="42" customWidth="1"/>
    <col min="6916" max="6916" width="7" style="42" customWidth="1"/>
    <col min="6917" max="6917" width="6.7109375" style="42" customWidth="1"/>
    <col min="6918" max="6918" width="7.42578125" style="42" customWidth="1"/>
    <col min="6919" max="6919" width="6.85546875" style="42" customWidth="1"/>
    <col min="6920" max="6921" width="8.5703125" style="42" customWidth="1"/>
    <col min="6922" max="6922" width="7.7109375" style="42" customWidth="1"/>
    <col min="6923" max="6923" width="8.28515625" style="42" customWidth="1"/>
    <col min="6924" max="6924" width="7.28515625" style="42" customWidth="1"/>
    <col min="6925" max="6925" width="8" style="42" customWidth="1"/>
    <col min="6926" max="6926" width="9.42578125" style="42" customWidth="1"/>
    <col min="6927" max="6928" width="10" style="42" customWidth="1"/>
    <col min="6929" max="6929" width="10.140625" style="42" customWidth="1"/>
    <col min="6930" max="7168" width="11.42578125" style="42"/>
    <col min="7169" max="7169" width="4.7109375" style="42" customWidth="1"/>
    <col min="7170" max="7170" width="6.28515625" style="42" customWidth="1"/>
    <col min="7171" max="7171" width="38.85546875" style="42" customWidth="1"/>
    <col min="7172" max="7172" width="7" style="42" customWidth="1"/>
    <col min="7173" max="7173" width="6.7109375" style="42" customWidth="1"/>
    <col min="7174" max="7174" width="7.42578125" style="42" customWidth="1"/>
    <col min="7175" max="7175" width="6.85546875" style="42" customWidth="1"/>
    <col min="7176" max="7177" width="8.5703125" style="42" customWidth="1"/>
    <col min="7178" max="7178" width="7.7109375" style="42" customWidth="1"/>
    <col min="7179" max="7179" width="8.28515625" style="42" customWidth="1"/>
    <col min="7180" max="7180" width="7.28515625" style="42" customWidth="1"/>
    <col min="7181" max="7181" width="8" style="42" customWidth="1"/>
    <col min="7182" max="7182" width="9.42578125" style="42" customWidth="1"/>
    <col min="7183" max="7184" width="10" style="42" customWidth="1"/>
    <col min="7185" max="7185" width="10.140625" style="42" customWidth="1"/>
    <col min="7186" max="7424" width="11.42578125" style="42"/>
    <col min="7425" max="7425" width="4.7109375" style="42" customWidth="1"/>
    <col min="7426" max="7426" width="6.28515625" style="42" customWidth="1"/>
    <col min="7427" max="7427" width="38.85546875" style="42" customWidth="1"/>
    <col min="7428" max="7428" width="7" style="42" customWidth="1"/>
    <col min="7429" max="7429" width="6.7109375" style="42" customWidth="1"/>
    <col min="7430" max="7430" width="7.42578125" style="42" customWidth="1"/>
    <col min="7431" max="7431" width="6.85546875" style="42" customWidth="1"/>
    <col min="7432" max="7433" width="8.5703125" style="42" customWidth="1"/>
    <col min="7434" max="7434" width="7.7109375" style="42" customWidth="1"/>
    <col min="7435" max="7435" width="8.28515625" style="42" customWidth="1"/>
    <col min="7436" max="7436" width="7.28515625" style="42" customWidth="1"/>
    <col min="7437" max="7437" width="8" style="42" customWidth="1"/>
    <col min="7438" max="7438" width="9.42578125" style="42" customWidth="1"/>
    <col min="7439" max="7440" width="10" style="42" customWidth="1"/>
    <col min="7441" max="7441" width="10.140625" style="42" customWidth="1"/>
    <col min="7442" max="7680" width="11.42578125" style="42"/>
    <col min="7681" max="7681" width="4.7109375" style="42" customWidth="1"/>
    <col min="7682" max="7682" width="6.28515625" style="42" customWidth="1"/>
    <col min="7683" max="7683" width="38.85546875" style="42" customWidth="1"/>
    <col min="7684" max="7684" width="7" style="42" customWidth="1"/>
    <col min="7685" max="7685" width="6.7109375" style="42" customWidth="1"/>
    <col min="7686" max="7686" width="7.42578125" style="42" customWidth="1"/>
    <col min="7687" max="7687" width="6.85546875" style="42" customWidth="1"/>
    <col min="7688" max="7689" width="8.5703125" style="42" customWidth="1"/>
    <col min="7690" max="7690" width="7.7109375" style="42" customWidth="1"/>
    <col min="7691" max="7691" width="8.28515625" style="42" customWidth="1"/>
    <col min="7692" max="7692" width="7.28515625" style="42" customWidth="1"/>
    <col min="7693" max="7693" width="8" style="42" customWidth="1"/>
    <col min="7694" max="7694" width="9.42578125" style="42" customWidth="1"/>
    <col min="7695" max="7696" width="10" style="42" customWidth="1"/>
    <col min="7697" max="7697" width="10.140625" style="42" customWidth="1"/>
    <col min="7698" max="7936" width="11.42578125" style="42"/>
    <col min="7937" max="7937" width="4.7109375" style="42" customWidth="1"/>
    <col min="7938" max="7938" width="6.28515625" style="42" customWidth="1"/>
    <col min="7939" max="7939" width="38.85546875" style="42" customWidth="1"/>
    <col min="7940" max="7940" width="7" style="42" customWidth="1"/>
    <col min="7941" max="7941" width="6.7109375" style="42" customWidth="1"/>
    <col min="7942" max="7942" width="7.42578125" style="42" customWidth="1"/>
    <col min="7943" max="7943" width="6.85546875" style="42" customWidth="1"/>
    <col min="7944" max="7945" width="8.5703125" style="42" customWidth="1"/>
    <col min="7946" max="7946" width="7.7109375" style="42" customWidth="1"/>
    <col min="7947" max="7947" width="8.28515625" style="42" customWidth="1"/>
    <col min="7948" max="7948" width="7.28515625" style="42" customWidth="1"/>
    <col min="7949" max="7949" width="8" style="42" customWidth="1"/>
    <col min="7950" max="7950" width="9.42578125" style="42" customWidth="1"/>
    <col min="7951" max="7952" width="10" style="42" customWidth="1"/>
    <col min="7953" max="7953" width="10.140625" style="42" customWidth="1"/>
    <col min="7954" max="8192" width="11.42578125" style="42"/>
    <col min="8193" max="8193" width="4.7109375" style="42" customWidth="1"/>
    <col min="8194" max="8194" width="6.28515625" style="42" customWidth="1"/>
    <col min="8195" max="8195" width="38.85546875" style="42" customWidth="1"/>
    <col min="8196" max="8196" width="7" style="42" customWidth="1"/>
    <col min="8197" max="8197" width="6.7109375" style="42" customWidth="1"/>
    <col min="8198" max="8198" width="7.42578125" style="42" customWidth="1"/>
    <col min="8199" max="8199" width="6.85546875" style="42" customWidth="1"/>
    <col min="8200" max="8201" width="8.5703125" style="42" customWidth="1"/>
    <col min="8202" max="8202" width="7.7109375" style="42" customWidth="1"/>
    <col min="8203" max="8203" width="8.28515625" style="42" customWidth="1"/>
    <col min="8204" max="8204" width="7.28515625" style="42" customWidth="1"/>
    <col min="8205" max="8205" width="8" style="42" customWidth="1"/>
    <col min="8206" max="8206" width="9.42578125" style="42" customWidth="1"/>
    <col min="8207" max="8208" width="10" style="42" customWidth="1"/>
    <col min="8209" max="8209" width="10.140625" style="42" customWidth="1"/>
    <col min="8210" max="8448" width="11.42578125" style="42"/>
    <col min="8449" max="8449" width="4.7109375" style="42" customWidth="1"/>
    <col min="8450" max="8450" width="6.28515625" style="42" customWidth="1"/>
    <col min="8451" max="8451" width="38.85546875" style="42" customWidth="1"/>
    <col min="8452" max="8452" width="7" style="42" customWidth="1"/>
    <col min="8453" max="8453" width="6.7109375" style="42" customWidth="1"/>
    <col min="8454" max="8454" width="7.42578125" style="42" customWidth="1"/>
    <col min="8455" max="8455" width="6.85546875" style="42" customWidth="1"/>
    <col min="8456" max="8457" width="8.5703125" style="42" customWidth="1"/>
    <col min="8458" max="8458" width="7.7109375" style="42" customWidth="1"/>
    <col min="8459" max="8459" width="8.28515625" style="42" customWidth="1"/>
    <col min="8460" max="8460" width="7.28515625" style="42" customWidth="1"/>
    <col min="8461" max="8461" width="8" style="42" customWidth="1"/>
    <col min="8462" max="8462" width="9.42578125" style="42" customWidth="1"/>
    <col min="8463" max="8464" width="10" style="42" customWidth="1"/>
    <col min="8465" max="8465" width="10.140625" style="42" customWidth="1"/>
    <col min="8466" max="8704" width="11.42578125" style="42"/>
    <col min="8705" max="8705" width="4.7109375" style="42" customWidth="1"/>
    <col min="8706" max="8706" width="6.28515625" style="42" customWidth="1"/>
    <col min="8707" max="8707" width="38.85546875" style="42" customWidth="1"/>
    <col min="8708" max="8708" width="7" style="42" customWidth="1"/>
    <col min="8709" max="8709" width="6.7109375" style="42" customWidth="1"/>
    <col min="8710" max="8710" width="7.42578125" style="42" customWidth="1"/>
    <col min="8711" max="8711" width="6.85546875" style="42" customWidth="1"/>
    <col min="8712" max="8713" width="8.5703125" style="42" customWidth="1"/>
    <col min="8714" max="8714" width="7.7109375" style="42" customWidth="1"/>
    <col min="8715" max="8715" width="8.28515625" style="42" customWidth="1"/>
    <col min="8716" max="8716" width="7.28515625" style="42" customWidth="1"/>
    <col min="8717" max="8717" width="8" style="42" customWidth="1"/>
    <col min="8718" max="8718" width="9.42578125" style="42" customWidth="1"/>
    <col min="8719" max="8720" width="10" style="42" customWidth="1"/>
    <col min="8721" max="8721" width="10.140625" style="42" customWidth="1"/>
    <col min="8722" max="8960" width="11.42578125" style="42"/>
    <col min="8961" max="8961" width="4.7109375" style="42" customWidth="1"/>
    <col min="8962" max="8962" width="6.28515625" style="42" customWidth="1"/>
    <col min="8963" max="8963" width="38.85546875" style="42" customWidth="1"/>
    <col min="8964" max="8964" width="7" style="42" customWidth="1"/>
    <col min="8965" max="8965" width="6.7109375" style="42" customWidth="1"/>
    <col min="8966" max="8966" width="7.42578125" style="42" customWidth="1"/>
    <col min="8967" max="8967" width="6.85546875" style="42" customWidth="1"/>
    <col min="8968" max="8969" width="8.5703125" style="42" customWidth="1"/>
    <col min="8970" max="8970" width="7.7109375" style="42" customWidth="1"/>
    <col min="8971" max="8971" width="8.28515625" style="42" customWidth="1"/>
    <col min="8972" max="8972" width="7.28515625" style="42" customWidth="1"/>
    <col min="8973" max="8973" width="8" style="42" customWidth="1"/>
    <col min="8974" max="8974" width="9.42578125" style="42" customWidth="1"/>
    <col min="8975" max="8976" width="10" style="42" customWidth="1"/>
    <col min="8977" max="8977" width="10.140625" style="42" customWidth="1"/>
    <col min="8978" max="9216" width="11.42578125" style="42"/>
    <col min="9217" max="9217" width="4.7109375" style="42" customWidth="1"/>
    <col min="9218" max="9218" width="6.28515625" style="42" customWidth="1"/>
    <col min="9219" max="9219" width="38.85546875" style="42" customWidth="1"/>
    <col min="9220" max="9220" width="7" style="42" customWidth="1"/>
    <col min="9221" max="9221" width="6.7109375" style="42" customWidth="1"/>
    <col min="9222" max="9222" width="7.42578125" style="42" customWidth="1"/>
    <col min="9223" max="9223" width="6.85546875" style="42" customWidth="1"/>
    <col min="9224" max="9225" width="8.5703125" style="42" customWidth="1"/>
    <col min="9226" max="9226" width="7.7109375" style="42" customWidth="1"/>
    <col min="9227" max="9227" width="8.28515625" style="42" customWidth="1"/>
    <col min="9228" max="9228" width="7.28515625" style="42" customWidth="1"/>
    <col min="9229" max="9229" width="8" style="42" customWidth="1"/>
    <col min="9230" max="9230" width="9.42578125" style="42" customWidth="1"/>
    <col min="9231" max="9232" width="10" style="42" customWidth="1"/>
    <col min="9233" max="9233" width="10.140625" style="42" customWidth="1"/>
    <col min="9234" max="9472" width="11.42578125" style="42"/>
    <col min="9473" max="9473" width="4.7109375" style="42" customWidth="1"/>
    <col min="9474" max="9474" width="6.28515625" style="42" customWidth="1"/>
    <col min="9475" max="9475" width="38.85546875" style="42" customWidth="1"/>
    <col min="9476" max="9476" width="7" style="42" customWidth="1"/>
    <col min="9477" max="9477" width="6.7109375" style="42" customWidth="1"/>
    <col min="9478" max="9478" width="7.42578125" style="42" customWidth="1"/>
    <col min="9479" max="9479" width="6.85546875" style="42" customWidth="1"/>
    <col min="9480" max="9481" width="8.5703125" style="42" customWidth="1"/>
    <col min="9482" max="9482" width="7.7109375" style="42" customWidth="1"/>
    <col min="9483" max="9483" width="8.28515625" style="42" customWidth="1"/>
    <col min="9484" max="9484" width="7.28515625" style="42" customWidth="1"/>
    <col min="9485" max="9485" width="8" style="42" customWidth="1"/>
    <col min="9486" max="9486" width="9.42578125" style="42" customWidth="1"/>
    <col min="9487" max="9488" width="10" style="42" customWidth="1"/>
    <col min="9489" max="9489" width="10.140625" style="42" customWidth="1"/>
    <col min="9490" max="9728" width="11.42578125" style="42"/>
    <col min="9729" max="9729" width="4.7109375" style="42" customWidth="1"/>
    <col min="9730" max="9730" width="6.28515625" style="42" customWidth="1"/>
    <col min="9731" max="9731" width="38.85546875" style="42" customWidth="1"/>
    <col min="9732" max="9732" width="7" style="42" customWidth="1"/>
    <col min="9733" max="9733" width="6.7109375" style="42" customWidth="1"/>
    <col min="9734" max="9734" width="7.42578125" style="42" customWidth="1"/>
    <col min="9735" max="9735" width="6.85546875" style="42" customWidth="1"/>
    <col min="9736" max="9737" width="8.5703125" style="42" customWidth="1"/>
    <col min="9738" max="9738" width="7.7109375" style="42" customWidth="1"/>
    <col min="9739" max="9739" width="8.28515625" style="42" customWidth="1"/>
    <col min="9740" max="9740" width="7.28515625" style="42" customWidth="1"/>
    <col min="9741" max="9741" width="8" style="42" customWidth="1"/>
    <col min="9742" max="9742" width="9.42578125" style="42" customWidth="1"/>
    <col min="9743" max="9744" width="10" style="42" customWidth="1"/>
    <col min="9745" max="9745" width="10.140625" style="42" customWidth="1"/>
    <col min="9746" max="9984" width="11.42578125" style="42"/>
    <col min="9985" max="9985" width="4.7109375" style="42" customWidth="1"/>
    <col min="9986" max="9986" width="6.28515625" style="42" customWidth="1"/>
    <col min="9987" max="9987" width="38.85546875" style="42" customWidth="1"/>
    <col min="9988" max="9988" width="7" style="42" customWidth="1"/>
    <col min="9989" max="9989" width="6.7109375" style="42" customWidth="1"/>
    <col min="9990" max="9990" width="7.42578125" style="42" customWidth="1"/>
    <col min="9991" max="9991" width="6.85546875" style="42" customWidth="1"/>
    <col min="9992" max="9993" width="8.5703125" style="42" customWidth="1"/>
    <col min="9994" max="9994" width="7.7109375" style="42" customWidth="1"/>
    <col min="9995" max="9995" width="8.28515625" style="42" customWidth="1"/>
    <col min="9996" max="9996" width="7.28515625" style="42" customWidth="1"/>
    <col min="9997" max="9997" width="8" style="42" customWidth="1"/>
    <col min="9998" max="9998" width="9.42578125" style="42" customWidth="1"/>
    <col min="9999" max="10000" width="10" style="42" customWidth="1"/>
    <col min="10001" max="10001" width="10.140625" style="42" customWidth="1"/>
    <col min="10002" max="10240" width="11.42578125" style="42"/>
    <col min="10241" max="10241" width="4.7109375" style="42" customWidth="1"/>
    <col min="10242" max="10242" width="6.28515625" style="42" customWidth="1"/>
    <col min="10243" max="10243" width="38.85546875" style="42" customWidth="1"/>
    <col min="10244" max="10244" width="7" style="42" customWidth="1"/>
    <col min="10245" max="10245" width="6.7109375" style="42" customWidth="1"/>
    <col min="10246" max="10246" width="7.42578125" style="42" customWidth="1"/>
    <col min="10247" max="10247" width="6.85546875" style="42" customWidth="1"/>
    <col min="10248" max="10249" width="8.5703125" style="42" customWidth="1"/>
    <col min="10250" max="10250" width="7.7109375" style="42" customWidth="1"/>
    <col min="10251" max="10251" width="8.28515625" style="42" customWidth="1"/>
    <col min="10252" max="10252" width="7.28515625" style="42" customWidth="1"/>
    <col min="10253" max="10253" width="8" style="42" customWidth="1"/>
    <col min="10254" max="10254" width="9.42578125" style="42" customWidth="1"/>
    <col min="10255" max="10256" width="10" style="42" customWidth="1"/>
    <col min="10257" max="10257" width="10.140625" style="42" customWidth="1"/>
    <col min="10258" max="10496" width="11.42578125" style="42"/>
    <col min="10497" max="10497" width="4.7109375" style="42" customWidth="1"/>
    <col min="10498" max="10498" width="6.28515625" style="42" customWidth="1"/>
    <col min="10499" max="10499" width="38.85546875" style="42" customWidth="1"/>
    <col min="10500" max="10500" width="7" style="42" customWidth="1"/>
    <col min="10501" max="10501" width="6.7109375" style="42" customWidth="1"/>
    <col min="10502" max="10502" width="7.42578125" style="42" customWidth="1"/>
    <col min="10503" max="10503" width="6.85546875" style="42" customWidth="1"/>
    <col min="10504" max="10505" width="8.5703125" style="42" customWidth="1"/>
    <col min="10506" max="10506" width="7.7109375" style="42" customWidth="1"/>
    <col min="10507" max="10507" width="8.28515625" style="42" customWidth="1"/>
    <col min="10508" max="10508" width="7.28515625" style="42" customWidth="1"/>
    <col min="10509" max="10509" width="8" style="42" customWidth="1"/>
    <col min="10510" max="10510" width="9.42578125" style="42" customWidth="1"/>
    <col min="10511" max="10512" width="10" style="42" customWidth="1"/>
    <col min="10513" max="10513" width="10.140625" style="42" customWidth="1"/>
    <col min="10514" max="10752" width="11.42578125" style="42"/>
    <col min="10753" max="10753" width="4.7109375" style="42" customWidth="1"/>
    <col min="10754" max="10754" width="6.28515625" style="42" customWidth="1"/>
    <col min="10755" max="10755" width="38.85546875" style="42" customWidth="1"/>
    <col min="10756" max="10756" width="7" style="42" customWidth="1"/>
    <col min="10757" max="10757" width="6.7109375" style="42" customWidth="1"/>
    <col min="10758" max="10758" width="7.42578125" style="42" customWidth="1"/>
    <col min="10759" max="10759" width="6.85546875" style="42" customWidth="1"/>
    <col min="10760" max="10761" width="8.5703125" style="42" customWidth="1"/>
    <col min="10762" max="10762" width="7.7109375" style="42" customWidth="1"/>
    <col min="10763" max="10763" width="8.28515625" style="42" customWidth="1"/>
    <col min="10764" max="10764" width="7.28515625" style="42" customWidth="1"/>
    <col min="10765" max="10765" width="8" style="42" customWidth="1"/>
    <col min="10766" max="10766" width="9.42578125" style="42" customWidth="1"/>
    <col min="10767" max="10768" width="10" style="42" customWidth="1"/>
    <col min="10769" max="10769" width="10.140625" style="42" customWidth="1"/>
    <col min="10770" max="11008" width="11.42578125" style="42"/>
    <col min="11009" max="11009" width="4.7109375" style="42" customWidth="1"/>
    <col min="11010" max="11010" width="6.28515625" style="42" customWidth="1"/>
    <col min="11011" max="11011" width="38.85546875" style="42" customWidth="1"/>
    <col min="11012" max="11012" width="7" style="42" customWidth="1"/>
    <col min="11013" max="11013" width="6.7109375" style="42" customWidth="1"/>
    <col min="11014" max="11014" width="7.42578125" style="42" customWidth="1"/>
    <col min="11015" max="11015" width="6.85546875" style="42" customWidth="1"/>
    <col min="11016" max="11017" width="8.5703125" style="42" customWidth="1"/>
    <col min="11018" max="11018" width="7.7109375" style="42" customWidth="1"/>
    <col min="11019" max="11019" width="8.28515625" style="42" customWidth="1"/>
    <col min="11020" max="11020" width="7.28515625" style="42" customWidth="1"/>
    <col min="11021" max="11021" width="8" style="42" customWidth="1"/>
    <col min="11022" max="11022" width="9.42578125" style="42" customWidth="1"/>
    <col min="11023" max="11024" width="10" style="42" customWidth="1"/>
    <col min="11025" max="11025" width="10.140625" style="42" customWidth="1"/>
    <col min="11026" max="11264" width="11.42578125" style="42"/>
    <col min="11265" max="11265" width="4.7109375" style="42" customWidth="1"/>
    <col min="11266" max="11266" width="6.28515625" style="42" customWidth="1"/>
    <col min="11267" max="11267" width="38.85546875" style="42" customWidth="1"/>
    <col min="11268" max="11268" width="7" style="42" customWidth="1"/>
    <col min="11269" max="11269" width="6.7109375" style="42" customWidth="1"/>
    <col min="11270" max="11270" width="7.42578125" style="42" customWidth="1"/>
    <col min="11271" max="11271" width="6.85546875" style="42" customWidth="1"/>
    <col min="11272" max="11273" width="8.5703125" style="42" customWidth="1"/>
    <col min="11274" max="11274" width="7.7109375" style="42" customWidth="1"/>
    <col min="11275" max="11275" width="8.28515625" style="42" customWidth="1"/>
    <col min="11276" max="11276" width="7.28515625" style="42" customWidth="1"/>
    <col min="11277" max="11277" width="8" style="42" customWidth="1"/>
    <col min="11278" max="11278" width="9.42578125" style="42" customWidth="1"/>
    <col min="11279" max="11280" width="10" style="42" customWidth="1"/>
    <col min="11281" max="11281" width="10.140625" style="42" customWidth="1"/>
    <col min="11282" max="11520" width="11.42578125" style="42"/>
    <col min="11521" max="11521" width="4.7109375" style="42" customWidth="1"/>
    <col min="11522" max="11522" width="6.28515625" style="42" customWidth="1"/>
    <col min="11523" max="11523" width="38.85546875" style="42" customWidth="1"/>
    <col min="11524" max="11524" width="7" style="42" customWidth="1"/>
    <col min="11525" max="11525" width="6.7109375" style="42" customWidth="1"/>
    <col min="11526" max="11526" width="7.42578125" style="42" customWidth="1"/>
    <col min="11527" max="11527" width="6.85546875" style="42" customWidth="1"/>
    <col min="11528" max="11529" width="8.5703125" style="42" customWidth="1"/>
    <col min="11530" max="11530" width="7.7109375" style="42" customWidth="1"/>
    <col min="11531" max="11531" width="8.28515625" style="42" customWidth="1"/>
    <col min="11532" max="11532" width="7.28515625" style="42" customWidth="1"/>
    <col min="11533" max="11533" width="8" style="42" customWidth="1"/>
    <col min="11534" max="11534" width="9.42578125" style="42" customWidth="1"/>
    <col min="11535" max="11536" width="10" style="42" customWidth="1"/>
    <col min="11537" max="11537" width="10.140625" style="42" customWidth="1"/>
    <col min="11538" max="11776" width="11.42578125" style="42"/>
    <col min="11777" max="11777" width="4.7109375" style="42" customWidth="1"/>
    <col min="11778" max="11778" width="6.28515625" style="42" customWidth="1"/>
    <col min="11779" max="11779" width="38.85546875" style="42" customWidth="1"/>
    <col min="11780" max="11780" width="7" style="42" customWidth="1"/>
    <col min="11781" max="11781" width="6.7109375" style="42" customWidth="1"/>
    <col min="11782" max="11782" width="7.42578125" style="42" customWidth="1"/>
    <col min="11783" max="11783" width="6.85546875" style="42" customWidth="1"/>
    <col min="11784" max="11785" width="8.5703125" style="42" customWidth="1"/>
    <col min="11786" max="11786" width="7.7109375" style="42" customWidth="1"/>
    <col min="11787" max="11787" width="8.28515625" style="42" customWidth="1"/>
    <col min="11788" max="11788" width="7.28515625" style="42" customWidth="1"/>
    <col min="11789" max="11789" width="8" style="42" customWidth="1"/>
    <col min="11790" max="11790" width="9.42578125" style="42" customWidth="1"/>
    <col min="11791" max="11792" width="10" style="42" customWidth="1"/>
    <col min="11793" max="11793" width="10.140625" style="42" customWidth="1"/>
    <col min="11794" max="12032" width="11.42578125" style="42"/>
    <col min="12033" max="12033" width="4.7109375" style="42" customWidth="1"/>
    <col min="12034" max="12034" width="6.28515625" style="42" customWidth="1"/>
    <col min="12035" max="12035" width="38.85546875" style="42" customWidth="1"/>
    <col min="12036" max="12036" width="7" style="42" customWidth="1"/>
    <col min="12037" max="12037" width="6.7109375" style="42" customWidth="1"/>
    <col min="12038" max="12038" width="7.42578125" style="42" customWidth="1"/>
    <col min="12039" max="12039" width="6.85546875" style="42" customWidth="1"/>
    <col min="12040" max="12041" width="8.5703125" style="42" customWidth="1"/>
    <col min="12042" max="12042" width="7.7109375" style="42" customWidth="1"/>
    <col min="12043" max="12043" width="8.28515625" style="42" customWidth="1"/>
    <col min="12044" max="12044" width="7.28515625" style="42" customWidth="1"/>
    <col min="12045" max="12045" width="8" style="42" customWidth="1"/>
    <col min="12046" max="12046" width="9.42578125" style="42" customWidth="1"/>
    <col min="12047" max="12048" width="10" style="42" customWidth="1"/>
    <col min="12049" max="12049" width="10.140625" style="42" customWidth="1"/>
    <col min="12050" max="12288" width="11.42578125" style="42"/>
    <col min="12289" max="12289" width="4.7109375" style="42" customWidth="1"/>
    <col min="12290" max="12290" width="6.28515625" style="42" customWidth="1"/>
    <col min="12291" max="12291" width="38.85546875" style="42" customWidth="1"/>
    <col min="12292" max="12292" width="7" style="42" customWidth="1"/>
    <col min="12293" max="12293" width="6.7109375" style="42" customWidth="1"/>
    <col min="12294" max="12294" width="7.42578125" style="42" customWidth="1"/>
    <col min="12295" max="12295" width="6.85546875" style="42" customWidth="1"/>
    <col min="12296" max="12297" width="8.5703125" style="42" customWidth="1"/>
    <col min="12298" max="12298" width="7.7109375" style="42" customWidth="1"/>
    <col min="12299" max="12299" width="8.28515625" style="42" customWidth="1"/>
    <col min="12300" max="12300" width="7.28515625" style="42" customWidth="1"/>
    <col min="12301" max="12301" width="8" style="42" customWidth="1"/>
    <col min="12302" max="12302" width="9.42578125" style="42" customWidth="1"/>
    <col min="12303" max="12304" width="10" style="42" customWidth="1"/>
    <col min="12305" max="12305" width="10.140625" style="42" customWidth="1"/>
    <col min="12306" max="12544" width="11.42578125" style="42"/>
    <col min="12545" max="12545" width="4.7109375" style="42" customWidth="1"/>
    <col min="12546" max="12546" width="6.28515625" style="42" customWidth="1"/>
    <col min="12547" max="12547" width="38.85546875" style="42" customWidth="1"/>
    <col min="12548" max="12548" width="7" style="42" customWidth="1"/>
    <col min="12549" max="12549" width="6.7109375" style="42" customWidth="1"/>
    <col min="12550" max="12550" width="7.42578125" style="42" customWidth="1"/>
    <col min="12551" max="12551" width="6.85546875" style="42" customWidth="1"/>
    <col min="12552" max="12553" width="8.5703125" style="42" customWidth="1"/>
    <col min="12554" max="12554" width="7.7109375" style="42" customWidth="1"/>
    <col min="12555" max="12555" width="8.28515625" style="42" customWidth="1"/>
    <col min="12556" max="12556" width="7.28515625" style="42" customWidth="1"/>
    <col min="12557" max="12557" width="8" style="42" customWidth="1"/>
    <col min="12558" max="12558" width="9.42578125" style="42" customWidth="1"/>
    <col min="12559" max="12560" width="10" style="42" customWidth="1"/>
    <col min="12561" max="12561" width="10.140625" style="42" customWidth="1"/>
    <col min="12562" max="12800" width="11.42578125" style="42"/>
    <col min="12801" max="12801" width="4.7109375" style="42" customWidth="1"/>
    <col min="12802" max="12802" width="6.28515625" style="42" customWidth="1"/>
    <col min="12803" max="12803" width="38.85546875" style="42" customWidth="1"/>
    <col min="12804" max="12804" width="7" style="42" customWidth="1"/>
    <col min="12805" max="12805" width="6.7109375" style="42" customWidth="1"/>
    <col min="12806" max="12806" width="7.42578125" style="42" customWidth="1"/>
    <col min="12807" max="12807" width="6.85546875" style="42" customWidth="1"/>
    <col min="12808" max="12809" width="8.5703125" style="42" customWidth="1"/>
    <col min="12810" max="12810" width="7.7109375" style="42" customWidth="1"/>
    <col min="12811" max="12811" width="8.28515625" style="42" customWidth="1"/>
    <col min="12812" max="12812" width="7.28515625" style="42" customWidth="1"/>
    <col min="12813" max="12813" width="8" style="42" customWidth="1"/>
    <col min="12814" max="12814" width="9.42578125" style="42" customWidth="1"/>
    <col min="12815" max="12816" width="10" style="42" customWidth="1"/>
    <col min="12817" max="12817" width="10.140625" style="42" customWidth="1"/>
    <col min="12818" max="13056" width="11.42578125" style="42"/>
    <col min="13057" max="13057" width="4.7109375" style="42" customWidth="1"/>
    <col min="13058" max="13058" width="6.28515625" style="42" customWidth="1"/>
    <col min="13059" max="13059" width="38.85546875" style="42" customWidth="1"/>
    <col min="13060" max="13060" width="7" style="42" customWidth="1"/>
    <col min="13061" max="13061" width="6.7109375" style="42" customWidth="1"/>
    <col min="13062" max="13062" width="7.42578125" style="42" customWidth="1"/>
    <col min="13063" max="13063" width="6.85546875" style="42" customWidth="1"/>
    <col min="13064" max="13065" width="8.5703125" style="42" customWidth="1"/>
    <col min="13066" max="13066" width="7.7109375" style="42" customWidth="1"/>
    <col min="13067" max="13067" width="8.28515625" style="42" customWidth="1"/>
    <col min="13068" max="13068" width="7.28515625" style="42" customWidth="1"/>
    <col min="13069" max="13069" width="8" style="42" customWidth="1"/>
    <col min="13070" max="13070" width="9.42578125" style="42" customWidth="1"/>
    <col min="13071" max="13072" width="10" style="42" customWidth="1"/>
    <col min="13073" max="13073" width="10.140625" style="42" customWidth="1"/>
    <col min="13074" max="13312" width="11.42578125" style="42"/>
    <col min="13313" max="13313" width="4.7109375" style="42" customWidth="1"/>
    <col min="13314" max="13314" width="6.28515625" style="42" customWidth="1"/>
    <col min="13315" max="13315" width="38.85546875" style="42" customWidth="1"/>
    <col min="13316" max="13316" width="7" style="42" customWidth="1"/>
    <col min="13317" max="13317" width="6.7109375" style="42" customWidth="1"/>
    <col min="13318" max="13318" width="7.42578125" style="42" customWidth="1"/>
    <col min="13319" max="13319" width="6.85546875" style="42" customWidth="1"/>
    <col min="13320" max="13321" width="8.5703125" style="42" customWidth="1"/>
    <col min="13322" max="13322" width="7.7109375" style="42" customWidth="1"/>
    <col min="13323" max="13323" width="8.28515625" style="42" customWidth="1"/>
    <col min="13324" max="13324" width="7.28515625" style="42" customWidth="1"/>
    <col min="13325" max="13325" width="8" style="42" customWidth="1"/>
    <col min="13326" max="13326" width="9.42578125" style="42" customWidth="1"/>
    <col min="13327" max="13328" width="10" style="42" customWidth="1"/>
    <col min="13329" max="13329" width="10.140625" style="42" customWidth="1"/>
    <col min="13330" max="13568" width="11.42578125" style="42"/>
    <col min="13569" max="13569" width="4.7109375" style="42" customWidth="1"/>
    <col min="13570" max="13570" width="6.28515625" style="42" customWidth="1"/>
    <col min="13571" max="13571" width="38.85546875" style="42" customWidth="1"/>
    <col min="13572" max="13572" width="7" style="42" customWidth="1"/>
    <col min="13573" max="13573" width="6.7109375" style="42" customWidth="1"/>
    <col min="13574" max="13574" width="7.42578125" style="42" customWidth="1"/>
    <col min="13575" max="13575" width="6.85546875" style="42" customWidth="1"/>
    <col min="13576" max="13577" width="8.5703125" style="42" customWidth="1"/>
    <col min="13578" max="13578" width="7.7109375" style="42" customWidth="1"/>
    <col min="13579" max="13579" width="8.28515625" style="42" customWidth="1"/>
    <col min="13580" max="13580" width="7.28515625" style="42" customWidth="1"/>
    <col min="13581" max="13581" width="8" style="42" customWidth="1"/>
    <col min="13582" max="13582" width="9.42578125" style="42" customWidth="1"/>
    <col min="13583" max="13584" width="10" style="42" customWidth="1"/>
    <col min="13585" max="13585" width="10.140625" style="42" customWidth="1"/>
    <col min="13586" max="13824" width="11.42578125" style="42"/>
    <col min="13825" max="13825" width="4.7109375" style="42" customWidth="1"/>
    <col min="13826" max="13826" width="6.28515625" style="42" customWidth="1"/>
    <col min="13827" max="13827" width="38.85546875" style="42" customWidth="1"/>
    <col min="13828" max="13828" width="7" style="42" customWidth="1"/>
    <col min="13829" max="13829" width="6.7109375" style="42" customWidth="1"/>
    <col min="13830" max="13830" width="7.42578125" style="42" customWidth="1"/>
    <col min="13831" max="13831" width="6.85546875" style="42" customWidth="1"/>
    <col min="13832" max="13833" width="8.5703125" style="42" customWidth="1"/>
    <col min="13834" max="13834" width="7.7109375" style="42" customWidth="1"/>
    <col min="13835" max="13835" width="8.28515625" style="42" customWidth="1"/>
    <col min="13836" max="13836" width="7.28515625" style="42" customWidth="1"/>
    <col min="13837" max="13837" width="8" style="42" customWidth="1"/>
    <col min="13838" max="13838" width="9.42578125" style="42" customWidth="1"/>
    <col min="13839" max="13840" width="10" style="42" customWidth="1"/>
    <col min="13841" max="13841" width="10.140625" style="42" customWidth="1"/>
    <col min="13842" max="14080" width="11.42578125" style="42"/>
    <col min="14081" max="14081" width="4.7109375" style="42" customWidth="1"/>
    <col min="14082" max="14082" width="6.28515625" style="42" customWidth="1"/>
    <col min="14083" max="14083" width="38.85546875" style="42" customWidth="1"/>
    <col min="14084" max="14084" width="7" style="42" customWidth="1"/>
    <col min="14085" max="14085" width="6.7109375" style="42" customWidth="1"/>
    <col min="14086" max="14086" width="7.42578125" style="42" customWidth="1"/>
    <col min="14087" max="14087" width="6.85546875" style="42" customWidth="1"/>
    <col min="14088" max="14089" width="8.5703125" style="42" customWidth="1"/>
    <col min="14090" max="14090" width="7.7109375" style="42" customWidth="1"/>
    <col min="14091" max="14091" width="8.28515625" style="42" customWidth="1"/>
    <col min="14092" max="14092" width="7.28515625" style="42" customWidth="1"/>
    <col min="14093" max="14093" width="8" style="42" customWidth="1"/>
    <col min="14094" max="14094" width="9.42578125" style="42" customWidth="1"/>
    <col min="14095" max="14096" width="10" style="42" customWidth="1"/>
    <col min="14097" max="14097" width="10.140625" style="42" customWidth="1"/>
    <col min="14098" max="14336" width="11.42578125" style="42"/>
    <col min="14337" max="14337" width="4.7109375" style="42" customWidth="1"/>
    <col min="14338" max="14338" width="6.28515625" style="42" customWidth="1"/>
    <col min="14339" max="14339" width="38.85546875" style="42" customWidth="1"/>
    <col min="14340" max="14340" width="7" style="42" customWidth="1"/>
    <col min="14341" max="14341" width="6.7109375" style="42" customWidth="1"/>
    <col min="14342" max="14342" width="7.42578125" style="42" customWidth="1"/>
    <col min="14343" max="14343" width="6.85546875" style="42" customWidth="1"/>
    <col min="14344" max="14345" width="8.5703125" style="42" customWidth="1"/>
    <col min="14346" max="14346" width="7.7109375" style="42" customWidth="1"/>
    <col min="14347" max="14347" width="8.28515625" style="42" customWidth="1"/>
    <col min="14348" max="14348" width="7.28515625" style="42" customWidth="1"/>
    <col min="14349" max="14349" width="8" style="42" customWidth="1"/>
    <col min="14350" max="14350" width="9.42578125" style="42" customWidth="1"/>
    <col min="14351" max="14352" width="10" style="42" customWidth="1"/>
    <col min="14353" max="14353" width="10.140625" style="42" customWidth="1"/>
    <col min="14354" max="14592" width="11.42578125" style="42"/>
    <col min="14593" max="14593" width="4.7109375" style="42" customWidth="1"/>
    <col min="14594" max="14594" width="6.28515625" style="42" customWidth="1"/>
    <col min="14595" max="14595" width="38.85546875" style="42" customWidth="1"/>
    <col min="14596" max="14596" width="7" style="42" customWidth="1"/>
    <col min="14597" max="14597" width="6.7109375" style="42" customWidth="1"/>
    <col min="14598" max="14598" width="7.42578125" style="42" customWidth="1"/>
    <col min="14599" max="14599" width="6.85546875" style="42" customWidth="1"/>
    <col min="14600" max="14601" width="8.5703125" style="42" customWidth="1"/>
    <col min="14602" max="14602" width="7.7109375" style="42" customWidth="1"/>
    <col min="14603" max="14603" width="8.28515625" style="42" customWidth="1"/>
    <col min="14604" max="14604" width="7.28515625" style="42" customWidth="1"/>
    <col min="14605" max="14605" width="8" style="42" customWidth="1"/>
    <col min="14606" max="14606" width="9.42578125" style="42" customWidth="1"/>
    <col min="14607" max="14608" width="10" style="42" customWidth="1"/>
    <col min="14609" max="14609" width="10.140625" style="42" customWidth="1"/>
    <col min="14610" max="14848" width="11.42578125" style="42"/>
    <col min="14849" max="14849" width="4.7109375" style="42" customWidth="1"/>
    <col min="14850" max="14850" width="6.28515625" style="42" customWidth="1"/>
    <col min="14851" max="14851" width="38.85546875" style="42" customWidth="1"/>
    <col min="14852" max="14852" width="7" style="42" customWidth="1"/>
    <col min="14853" max="14853" width="6.7109375" style="42" customWidth="1"/>
    <col min="14854" max="14854" width="7.42578125" style="42" customWidth="1"/>
    <col min="14855" max="14855" width="6.85546875" style="42" customWidth="1"/>
    <col min="14856" max="14857" width="8.5703125" style="42" customWidth="1"/>
    <col min="14858" max="14858" width="7.7109375" style="42" customWidth="1"/>
    <col min="14859" max="14859" width="8.28515625" style="42" customWidth="1"/>
    <col min="14860" max="14860" width="7.28515625" style="42" customWidth="1"/>
    <col min="14861" max="14861" width="8" style="42" customWidth="1"/>
    <col min="14862" max="14862" width="9.42578125" style="42" customWidth="1"/>
    <col min="14863" max="14864" width="10" style="42" customWidth="1"/>
    <col min="14865" max="14865" width="10.140625" style="42" customWidth="1"/>
    <col min="14866" max="15104" width="11.42578125" style="42"/>
    <col min="15105" max="15105" width="4.7109375" style="42" customWidth="1"/>
    <col min="15106" max="15106" width="6.28515625" style="42" customWidth="1"/>
    <col min="15107" max="15107" width="38.85546875" style="42" customWidth="1"/>
    <col min="15108" max="15108" width="7" style="42" customWidth="1"/>
    <col min="15109" max="15109" width="6.7109375" style="42" customWidth="1"/>
    <col min="15110" max="15110" width="7.42578125" style="42" customWidth="1"/>
    <col min="15111" max="15111" width="6.85546875" style="42" customWidth="1"/>
    <col min="15112" max="15113" width="8.5703125" style="42" customWidth="1"/>
    <col min="15114" max="15114" width="7.7109375" style="42" customWidth="1"/>
    <col min="15115" max="15115" width="8.28515625" style="42" customWidth="1"/>
    <col min="15116" max="15116" width="7.28515625" style="42" customWidth="1"/>
    <col min="15117" max="15117" width="8" style="42" customWidth="1"/>
    <col min="15118" max="15118" width="9.42578125" style="42" customWidth="1"/>
    <col min="15119" max="15120" width="10" style="42" customWidth="1"/>
    <col min="15121" max="15121" width="10.140625" style="42" customWidth="1"/>
    <col min="15122" max="15360" width="11.42578125" style="42"/>
    <col min="15361" max="15361" width="4.7109375" style="42" customWidth="1"/>
    <col min="15362" max="15362" width="6.28515625" style="42" customWidth="1"/>
    <col min="15363" max="15363" width="38.85546875" style="42" customWidth="1"/>
    <col min="15364" max="15364" width="7" style="42" customWidth="1"/>
    <col min="15365" max="15365" width="6.7109375" style="42" customWidth="1"/>
    <col min="15366" max="15366" width="7.42578125" style="42" customWidth="1"/>
    <col min="15367" max="15367" width="6.85546875" style="42" customWidth="1"/>
    <col min="15368" max="15369" width="8.5703125" style="42" customWidth="1"/>
    <col min="15370" max="15370" width="7.7109375" style="42" customWidth="1"/>
    <col min="15371" max="15371" width="8.28515625" style="42" customWidth="1"/>
    <col min="15372" max="15372" width="7.28515625" style="42" customWidth="1"/>
    <col min="15373" max="15373" width="8" style="42" customWidth="1"/>
    <col min="15374" max="15374" width="9.42578125" style="42" customWidth="1"/>
    <col min="15375" max="15376" width="10" style="42" customWidth="1"/>
    <col min="15377" max="15377" width="10.140625" style="42" customWidth="1"/>
    <col min="15378" max="15616" width="11.42578125" style="42"/>
    <col min="15617" max="15617" width="4.7109375" style="42" customWidth="1"/>
    <col min="15618" max="15618" width="6.28515625" style="42" customWidth="1"/>
    <col min="15619" max="15619" width="38.85546875" style="42" customWidth="1"/>
    <col min="15620" max="15620" width="7" style="42" customWidth="1"/>
    <col min="15621" max="15621" width="6.7109375" style="42" customWidth="1"/>
    <col min="15622" max="15622" width="7.42578125" style="42" customWidth="1"/>
    <col min="15623" max="15623" width="6.85546875" style="42" customWidth="1"/>
    <col min="15624" max="15625" width="8.5703125" style="42" customWidth="1"/>
    <col min="15626" max="15626" width="7.7109375" style="42" customWidth="1"/>
    <col min="15627" max="15627" width="8.28515625" style="42" customWidth="1"/>
    <col min="15628" max="15628" width="7.28515625" style="42" customWidth="1"/>
    <col min="15629" max="15629" width="8" style="42" customWidth="1"/>
    <col min="15630" max="15630" width="9.42578125" style="42" customWidth="1"/>
    <col min="15631" max="15632" width="10" style="42" customWidth="1"/>
    <col min="15633" max="15633" width="10.140625" style="42" customWidth="1"/>
    <col min="15634" max="15872" width="11.42578125" style="42"/>
    <col min="15873" max="15873" width="4.7109375" style="42" customWidth="1"/>
    <col min="15874" max="15874" width="6.28515625" style="42" customWidth="1"/>
    <col min="15875" max="15875" width="38.85546875" style="42" customWidth="1"/>
    <col min="15876" max="15876" width="7" style="42" customWidth="1"/>
    <col min="15877" max="15877" width="6.7109375" style="42" customWidth="1"/>
    <col min="15878" max="15878" width="7.42578125" style="42" customWidth="1"/>
    <col min="15879" max="15879" width="6.85546875" style="42" customWidth="1"/>
    <col min="15880" max="15881" width="8.5703125" style="42" customWidth="1"/>
    <col min="15882" max="15882" width="7.7109375" style="42" customWidth="1"/>
    <col min="15883" max="15883" width="8.28515625" style="42" customWidth="1"/>
    <col min="15884" max="15884" width="7.28515625" style="42" customWidth="1"/>
    <col min="15885" max="15885" width="8" style="42" customWidth="1"/>
    <col min="15886" max="15886" width="9.42578125" style="42" customWidth="1"/>
    <col min="15887" max="15888" width="10" style="42" customWidth="1"/>
    <col min="15889" max="15889" width="10.140625" style="42" customWidth="1"/>
    <col min="15890" max="16128" width="11.42578125" style="42"/>
    <col min="16129" max="16129" width="4.7109375" style="42" customWidth="1"/>
    <col min="16130" max="16130" width="6.28515625" style="42" customWidth="1"/>
    <col min="16131" max="16131" width="38.85546875" style="42" customWidth="1"/>
    <col min="16132" max="16132" width="7" style="42" customWidth="1"/>
    <col min="16133" max="16133" width="6.7109375" style="42" customWidth="1"/>
    <col min="16134" max="16134" width="7.42578125" style="42" customWidth="1"/>
    <col min="16135" max="16135" width="6.85546875" style="42" customWidth="1"/>
    <col min="16136" max="16137" width="8.5703125" style="42" customWidth="1"/>
    <col min="16138" max="16138" width="7.7109375" style="42" customWidth="1"/>
    <col min="16139" max="16139" width="8.28515625" style="42" customWidth="1"/>
    <col min="16140" max="16140" width="7.28515625" style="42" customWidth="1"/>
    <col min="16141" max="16141" width="8" style="42" customWidth="1"/>
    <col min="16142" max="16142" width="9.42578125" style="42" customWidth="1"/>
    <col min="16143" max="16144" width="10" style="42" customWidth="1"/>
    <col min="16145" max="16145" width="10.140625" style="42" customWidth="1"/>
    <col min="16146" max="16384" width="11.42578125" style="42"/>
  </cols>
  <sheetData>
    <row r="1" spans="1:16">
      <c r="A1" s="173" t="s">
        <v>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15.75" customHeight="1">
      <c r="A2" s="174" t="s">
        <v>31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>
      <c r="A3" s="176" t="s">
        <v>29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ht="19.5" customHeight="1">
      <c r="A4" s="143" t="s">
        <v>105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ht="15.75" customHeight="1">
      <c r="A5" s="143" t="s">
        <v>106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ht="15.75" customHeight="1">
      <c r="A6" s="143" t="s">
        <v>63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5.75" customHeight="1">
      <c r="A7" s="143" t="s">
        <v>102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s="43" customFormat="1" ht="12.75">
      <c r="A8" s="169" t="s">
        <v>64</v>
      </c>
      <c r="B8" s="169"/>
      <c r="C8" s="169"/>
      <c r="D8" s="169"/>
      <c r="E8" s="169"/>
      <c r="F8" s="169"/>
      <c r="G8" s="169"/>
      <c r="H8" s="169"/>
      <c r="I8" s="11"/>
      <c r="J8" s="11"/>
      <c r="K8" s="11"/>
      <c r="L8" s="170" t="s">
        <v>15</v>
      </c>
      <c r="M8" s="170"/>
      <c r="N8" s="171">
        <f>P20</f>
        <v>0</v>
      </c>
      <c r="O8" s="171"/>
      <c r="P8" s="11" t="s">
        <v>4</v>
      </c>
    </row>
    <row r="9" spans="1:16" s="43" customFormat="1" ht="12.75">
      <c r="A9" s="12"/>
      <c r="B9" s="12"/>
      <c r="C9" s="12"/>
      <c r="D9" s="87"/>
      <c r="E9" s="77">
        <f>ROUND((7*24.09%)+7,2)</f>
        <v>8.69</v>
      </c>
      <c r="F9" s="12"/>
      <c r="G9" s="12"/>
      <c r="H9" s="12"/>
      <c r="I9" s="172" t="s">
        <v>109</v>
      </c>
      <c r="J9" s="172"/>
      <c r="K9" s="172"/>
      <c r="L9" s="172"/>
      <c r="M9" s="172"/>
      <c r="N9" s="172"/>
      <c r="O9" s="172"/>
      <c r="P9" s="172"/>
    </row>
    <row r="10" spans="1:16" s="16" customFormat="1" ht="12.75">
      <c r="A10" s="168" t="s">
        <v>16</v>
      </c>
      <c r="B10" s="168" t="s">
        <v>17</v>
      </c>
      <c r="C10" s="164" t="s">
        <v>26</v>
      </c>
      <c r="D10" s="168" t="s">
        <v>18</v>
      </c>
      <c r="E10" s="168" t="s">
        <v>19</v>
      </c>
      <c r="F10" s="164" t="s">
        <v>20</v>
      </c>
      <c r="G10" s="164"/>
      <c r="H10" s="164"/>
      <c r="I10" s="164"/>
      <c r="J10" s="164"/>
      <c r="K10" s="164"/>
      <c r="L10" s="164" t="s">
        <v>21</v>
      </c>
      <c r="M10" s="164"/>
      <c r="N10" s="164"/>
      <c r="O10" s="164"/>
      <c r="P10" s="164"/>
    </row>
    <row r="11" spans="1:16" s="16" customFormat="1" ht="74.25" customHeight="1">
      <c r="A11" s="168"/>
      <c r="B11" s="168"/>
      <c r="C11" s="164"/>
      <c r="D11" s="168"/>
      <c r="E11" s="168"/>
      <c r="F11" s="100" t="s">
        <v>11</v>
      </c>
      <c r="G11" s="100" t="s">
        <v>5</v>
      </c>
      <c r="H11" s="100" t="s">
        <v>6</v>
      </c>
      <c r="I11" s="100" t="s">
        <v>27</v>
      </c>
      <c r="J11" s="100" t="s">
        <v>7</v>
      </c>
      <c r="K11" s="100" t="s">
        <v>8</v>
      </c>
      <c r="L11" s="100" t="s">
        <v>12</v>
      </c>
      <c r="M11" s="100" t="s">
        <v>6</v>
      </c>
      <c r="N11" s="100" t="s">
        <v>28</v>
      </c>
      <c r="O11" s="100" t="s">
        <v>7</v>
      </c>
      <c r="P11" s="100" t="s">
        <v>9</v>
      </c>
    </row>
    <row r="12" spans="1:16" s="16" customFormat="1" ht="12.75">
      <c r="A12" s="99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99">
        <v>13</v>
      </c>
      <c r="N12" s="99">
        <v>14</v>
      </c>
      <c r="O12" s="99">
        <v>15</v>
      </c>
      <c r="P12" s="99">
        <v>16</v>
      </c>
    </row>
    <row r="13" spans="1:16" s="16" customFormat="1" ht="25.5">
      <c r="A13" s="9"/>
      <c r="B13" s="73" t="s">
        <v>52</v>
      </c>
      <c r="C13" s="74" t="s">
        <v>31</v>
      </c>
      <c r="D13" s="40"/>
      <c r="E13" s="75"/>
      <c r="F13" s="39"/>
      <c r="G13" s="15"/>
      <c r="H13" s="19">
        <f>ROUND(F13*G13,2)</f>
        <v>0</v>
      </c>
      <c r="I13" s="15"/>
      <c r="J13" s="39"/>
      <c r="K13" s="9">
        <f>SUM(J13,I13,H13)</f>
        <v>0</v>
      </c>
      <c r="L13" s="9">
        <f>ROUND(E13*F13,2)</f>
        <v>0</v>
      </c>
      <c r="M13" s="9">
        <f>ROUND(E13*H13,2)</f>
        <v>0</v>
      </c>
      <c r="N13" s="9">
        <f>ROUND(E13*I13,2)</f>
        <v>0</v>
      </c>
      <c r="O13" s="9">
        <f>ROUND(E13*J13,2)</f>
        <v>0</v>
      </c>
      <c r="P13" s="9">
        <f t="shared" ref="P13" si="0">SUM(M13:O13)</f>
        <v>0</v>
      </c>
    </row>
    <row r="14" spans="1:16" s="16" customFormat="1" ht="38.25">
      <c r="A14" s="40">
        <v>1</v>
      </c>
      <c r="B14" s="18"/>
      <c r="C14" s="131" t="s">
        <v>91</v>
      </c>
      <c r="D14" s="119" t="s">
        <v>47</v>
      </c>
      <c r="E14" s="39">
        <f>400-35</f>
        <v>365</v>
      </c>
      <c r="F14" s="15"/>
      <c r="G14" s="41"/>
      <c r="H14" s="19"/>
      <c r="I14" s="15"/>
      <c r="J14" s="15"/>
      <c r="K14" s="9"/>
      <c r="L14" s="9"/>
      <c r="M14" s="9"/>
      <c r="N14" s="9"/>
      <c r="O14" s="9"/>
      <c r="P14" s="9"/>
    </row>
    <row r="15" spans="1:16" s="16" customFormat="1" ht="51">
      <c r="A15" s="44">
        <v>2</v>
      </c>
      <c r="B15" s="18"/>
      <c r="C15" s="132" t="s">
        <v>90</v>
      </c>
      <c r="D15" s="40" t="s">
        <v>46</v>
      </c>
      <c r="E15" s="39">
        <v>686</v>
      </c>
      <c r="F15" s="39"/>
      <c r="G15" s="41"/>
      <c r="H15" s="15"/>
      <c r="I15" s="39"/>
      <c r="J15" s="39"/>
      <c r="K15" s="39"/>
      <c r="L15" s="39"/>
      <c r="M15" s="39"/>
      <c r="N15" s="104"/>
      <c r="O15" s="39"/>
      <c r="P15" s="39"/>
    </row>
    <row r="16" spans="1:16" s="16" customFormat="1" ht="12.75">
      <c r="A16" s="44">
        <v>3</v>
      </c>
      <c r="B16" s="18"/>
      <c r="C16" s="131" t="s">
        <v>77</v>
      </c>
      <c r="D16" s="133" t="s">
        <v>46</v>
      </c>
      <c r="E16" s="134">
        <v>425</v>
      </c>
      <c r="F16" s="105"/>
      <c r="G16" s="41"/>
      <c r="H16" s="19"/>
      <c r="I16" s="105"/>
      <c r="J16" s="105"/>
      <c r="K16" s="104"/>
      <c r="L16" s="39"/>
      <c r="M16" s="39"/>
      <c r="N16" s="104"/>
      <c r="O16" s="39"/>
      <c r="P16" s="39"/>
    </row>
    <row r="17" spans="1:16" s="16" customFormat="1" ht="12.75">
      <c r="A17" s="44">
        <v>4</v>
      </c>
      <c r="B17" s="18"/>
      <c r="C17" s="131" t="s">
        <v>78</v>
      </c>
      <c r="D17" s="133" t="s">
        <v>46</v>
      </c>
      <c r="E17" s="39">
        <v>25</v>
      </c>
      <c r="F17" s="39"/>
      <c r="G17" s="41"/>
      <c r="H17" s="19"/>
      <c r="I17" s="15"/>
      <c r="J17" s="15"/>
      <c r="K17" s="9"/>
      <c r="L17" s="9"/>
      <c r="M17" s="9"/>
      <c r="N17" s="9"/>
      <c r="O17" s="9"/>
      <c r="P17" s="9"/>
    </row>
    <row r="18" spans="1:16" s="16" customFormat="1" ht="25.5">
      <c r="A18" s="44">
        <v>5</v>
      </c>
      <c r="B18" s="18"/>
      <c r="C18" s="137" t="s">
        <v>80</v>
      </c>
      <c r="D18" s="136" t="s">
        <v>47</v>
      </c>
      <c r="E18" s="39">
        <f>E14+65</f>
        <v>430</v>
      </c>
      <c r="F18" s="15"/>
      <c r="G18" s="41"/>
      <c r="H18" s="15"/>
      <c r="I18" s="138"/>
      <c r="J18" s="15"/>
      <c r="K18" s="9"/>
      <c r="L18" s="9"/>
      <c r="M18" s="9"/>
      <c r="N18" s="9"/>
      <c r="O18" s="9"/>
      <c r="P18" s="9"/>
    </row>
    <row r="19" spans="1:16" s="16" customFormat="1" ht="18.75" customHeight="1">
      <c r="A19" s="44"/>
      <c r="B19" s="70"/>
      <c r="C19" s="132"/>
      <c r="D19" s="40"/>
      <c r="E19" s="39"/>
      <c r="F19" s="39"/>
      <c r="G19" s="41"/>
      <c r="H19" s="15"/>
      <c r="I19" s="39"/>
      <c r="J19" s="39"/>
      <c r="K19" s="104"/>
      <c r="L19" s="39"/>
      <c r="M19" s="39"/>
      <c r="N19" s="104"/>
      <c r="O19" s="39"/>
      <c r="P19" s="39"/>
    </row>
    <row r="20" spans="1:16" s="16" customFormat="1" ht="16.5" customHeight="1">
      <c r="A20" s="177" t="s">
        <v>45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45">
        <f>SUM(L13:L19)</f>
        <v>0</v>
      </c>
      <c r="M20" s="45">
        <f>SUM(M13:M19)</f>
        <v>0</v>
      </c>
      <c r="N20" s="45">
        <f>SUM(N13:N19)</f>
        <v>0</v>
      </c>
      <c r="O20" s="45">
        <f>SUM(O13:O19)</f>
        <v>0</v>
      </c>
      <c r="P20" s="45">
        <f>SUM(P13:P19)</f>
        <v>0</v>
      </c>
    </row>
    <row r="21" spans="1:16" s="16" customFormat="1" ht="17.25" customHeight="1">
      <c r="A21" s="163" t="s">
        <v>108</v>
      </c>
      <c r="B21" s="163"/>
      <c r="C21" s="163"/>
      <c r="D21" s="163"/>
      <c r="E21" s="163"/>
      <c r="F21" s="163"/>
      <c r="G21" s="163"/>
      <c r="H21" s="163"/>
      <c r="I21" s="10"/>
      <c r="J21" s="10"/>
      <c r="K21" s="10"/>
      <c r="L21" s="12"/>
      <c r="M21" s="12"/>
      <c r="N21" s="12"/>
      <c r="O21" s="12"/>
      <c r="P21" s="12"/>
    </row>
    <row r="22" spans="1:16">
      <c r="A22" s="97"/>
      <c r="B22" s="97"/>
      <c r="C22" s="85" t="s">
        <v>0</v>
      </c>
      <c r="D22" s="97"/>
      <c r="E22" s="97"/>
      <c r="F22" s="97"/>
      <c r="G22" s="97"/>
      <c r="H22" s="97"/>
    </row>
    <row r="23" spans="1:16">
      <c r="A23" s="163"/>
      <c r="B23" s="163"/>
      <c r="C23" s="163"/>
      <c r="D23" s="163"/>
      <c r="E23" s="163"/>
      <c r="F23" s="163"/>
      <c r="G23" s="163"/>
      <c r="H23" s="163"/>
    </row>
    <row r="24" spans="1:16" s="86" customFormat="1" ht="15">
      <c r="A24" s="80" t="s">
        <v>110</v>
      </c>
      <c r="B24" s="80"/>
      <c r="C24" s="80"/>
      <c r="D24" s="80"/>
      <c r="E24" s="80"/>
      <c r="F24" s="80"/>
      <c r="G24" s="80"/>
      <c r="H24" s="80"/>
      <c r="I24" s="10"/>
      <c r="J24" s="10"/>
      <c r="K24" s="10"/>
      <c r="L24" s="12"/>
      <c r="M24" s="12"/>
      <c r="N24" s="12"/>
      <c r="O24" s="12"/>
      <c r="P24" s="12"/>
    </row>
    <row r="25" spans="1:16">
      <c r="A25" s="163"/>
      <c r="B25" s="163"/>
      <c r="C25" s="163"/>
      <c r="D25" s="163"/>
      <c r="E25" s="163"/>
      <c r="F25" s="163"/>
      <c r="G25" s="163"/>
      <c r="H25" s="163"/>
    </row>
    <row r="26" spans="1:16">
      <c r="A26" s="114"/>
      <c r="B26" s="114"/>
      <c r="C26" s="85"/>
      <c r="D26" s="114"/>
      <c r="E26" s="114"/>
      <c r="F26" s="114"/>
      <c r="G26" s="114"/>
      <c r="H26" s="114"/>
    </row>
    <row r="27" spans="1:16">
      <c r="A27" s="163"/>
      <c r="B27" s="163"/>
      <c r="C27" s="163"/>
      <c r="D27" s="163"/>
      <c r="E27" s="163"/>
      <c r="F27" s="163"/>
      <c r="G27" s="163"/>
      <c r="H27" s="163"/>
    </row>
    <row r="28" spans="1:16">
      <c r="E28" s="81"/>
      <c r="F28" s="81"/>
      <c r="G28" s="81"/>
      <c r="H28" s="81"/>
      <c r="I28" s="81"/>
      <c r="J28" s="81"/>
    </row>
    <row r="29" spans="1:16">
      <c r="E29" s="81"/>
      <c r="F29" s="82"/>
      <c r="G29" s="83"/>
      <c r="H29" s="83"/>
      <c r="I29" s="82"/>
      <c r="J29" s="82"/>
    </row>
    <row r="30" spans="1:16">
      <c r="E30" s="81"/>
      <c r="F30" s="81"/>
      <c r="G30" s="81"/>
      <c r="H30" s="81"/>
      <c r="I30" s="81"/>
      <c r="J30" s="81"/>
    </row>
    <row r="31" spans="1:16">
      <c r="E31" s="81"/>
      <c r="F31" s="81"/>
      <c r="G31" s="81"/>
      <c r="H31" s="81"/>
      <c r="I31" s="81"/>
      <c r="J31" s="81"/>
    </row>
  </sheetData>
  <mergeCells count="23">
    <mergeCell ref="A6:P6"/>
    <mergeCell ref="A1:P1"/>
    <mergeCell ref="A2:P2"/>
    <mergeCell ref="A3:P3"/>
    <mergeCell ref="A4:P4"/>
    <mergeCell ref="A5:P5"/>
    <mergeCell ref="A7:P7"/>
    <mergeCell ref="A8:H8"/>
    <mergeCell ref="L8:M8"/>
    <mergeCell ref="N8:O8"/>
    <mergeCell ref="I9:P9"/>
    <mergeCell ref="A27:H27"/>
    <mergeCell ref="F10:K10"/>
    <mergeCell ref="L10:P10"/>
    <mergeCell ref="A20:K20"/>
    <mergeCell ref="A21:H21"/>
    <mergeCell ref="A23:H23"/>
    <mergeCell ref="A25:H25"/>
    <mergeCell ref="A10:A11"/>
    <mergeCell ref="B10:B11"/>
    <mergeCell ref="C10:C11"/>
    <mergeCell ref="D10:D11"/>
    <mergeCell ref="E10:E11"/>
  </mergeCells>
  <conditionalFormatting sqref="D16:D18">
    <cfRule type="cellIs" dxfId="17" priority="13" stopIfTrue="1" operator="equal">
      <formula>0</formula>
    </cfRule>
    <cfRule type="expression" dxfId="16" priority="14" stopIfTrue="1">
      <formula>#DIV/0!</formula>
    </cfRule>
  </conditionalFormatting>
  <conditionalFormatting sqref="D14">
    <cfRule type="cellIs" dxfId="15" priority="5" stopIfTrue="1" operator="equal">
      <formula>0</formula>
    </cfRule>
    <cfRule type="expression" dxfId="14" priority="6" stopIfTrue="1">
      <formula>#DIV/0!</formula>
    </cfRule>
  </conditionalFormatting>
  <conditionalFormatting sqref="D19">
    <cfRule type="cellIs" dxfId="13" priority="3" stopIfTrue="1" operator="equal">
      <formula>0</formula>
    </cfRule>
    <cfRule type="expression" dxfId="12" priority="4" stopIfTrue="1">
      <formula>#DIV/0!</formula>
    </cfRule>
  </conditionalFormatting>
  <conditionalFormatting sqref="D15">
    <cfRule type="cellIs" dxfId="11" priority="1" stopIfTrue="1" operator="equal">
      <formula>0</formula>
    </cfRule>
    <cfRule type="expression" dxfId="10" priority="2" stopIfTrue="1">
      <formula>#DIV/0!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P32"/>
  <sheetViews>
    <sheetView showZeros="0" tabSelected="1" zoomScaleNormal="100" workbookViewId="0">
      <selection activeCell="A30" sqref="A30:H32"/>
    </sheetView>
  </sheetViews>
  <sheetFormatPr defaultColWidth="11.42578125" defaultRowHeight="15.75"/>
  <cols>
    <col min="1" max="1" width="4.7109375" style="61" customWidth="1"/>
    <col min="2" max="2" width="6.5703125" style="61" customWidth="1"/>
    <col min="3" max="3" width="40.42578125" style="61" customWidth="1"/>
    <col min="4" max="4" width="6.28515625" style="61" customWidth="1"/>
    <col min="5" max="5" width="9.85546875" style="61" customWidth="1"/>
    <col min="6" max="6" width="7.42578125" style="61" customWidth="1"/>
    <col min="7" max="7" width="7.7109375" style="61" customWidth="1"/>
    <col min="8" max="8" width="7.42578125" style="61" customWidth="1"/>
    <col min="9" max="9" width="8.140625" style="61" customWidth="1"/>
    <col min="10" max="10" width="8" style="61" customWidth="1"/>
    <col min="11" max="11" width="7.85546875" style="61" customWidth="1"/>
    <col min="12" max="12" width="8.42578125" style="61" customWidth="1"/>
    <col min="13" max="13" width="9" style="61" customWidth="1"/>
    <col min="14" max="14" width="9.5703125" style="61" customWidth="1"/>
    <col min="15" max="15" width="10.85546875" style="61" customWidth="1"/>
    <col min="16" max="16" width="9.85546875" style="61" customWidth="1"/>
    <col min="17" max="17" width="10.140625" style="46" customWidth="1"/>
    <col min="18" max="16384" width="11.42578125" style="46"/>
  </cols>
  <sheetData>
    <row r="1" spans="1:16" ht="22.5" customHeight="1">
      <c r="A1" s="184" t="s">
        <v>84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25.5" customHeight="1">
      <c r="A2" s="175" t="s">
        <v>83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>
      <c r="A3" s="185" t="s">
        <v>29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9.5" customHeight="1">
      <c r="A4" s="143" t="s">
        <v>105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6" ht="16.5" customHeight="1">
      <c r="A5" s="143" t="s">
        <v>106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6" ht="19.5" customHeight="1">
      <c r="A6" s="143" t="s">
        <v>63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5.75" customHeight="1">
      <c r="A7" s="143" t="s">
        <v>102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s="48" customFormat="1" ht="23.25" customHeight="1">
      <c r="A8" s="181" t="s">
        <v>65</v>
      </c>
      <c r="B8" s="181"/>
      <c r="C8" s="181"/>
      <c r="D8" s="181"/>
      <c r="E8" s="181"/>
      <c r="F8" s="181"/>
      <c r="G8" s="181"/>
      <c r="H8" s="181"/>
      <c r="I8" s="47"/>
      <c r="J8" s="47"/>
      <c r="K8" s="47"/>
      <c r="L8" s="182" t="s">
        <v>15</v>
      </c>
      <c r="M8" s="182"/>
      <c r="N8" s="183">
        <f>P24</f>
        <v>0</v>
      </c>
      <c r="O8" s="183"/>
      <c r="P8" s="47" t="s">
        <v>4</v>
      </c>
    </row>
    <row r="9" spans="1:16" s="48" customFormat="1" ht="18.75" customHeight="1">
      <c r="A9" s="49"/>
      <c r="B9" s="49"/>
      <c r="C9" s="49"/>
      <c r="D9" s="50"/>
      <c r="E9" s="77">
        <f>ROUND((8*24.09%)+8,2)</f>
        <v>9.93</v>
      </c>
      <c r="F9" s="49"/>
      <c r="G9" s="49"/>
      <c r="H9" s="49"/>
      <c r="I9" s="172" t="s">
        <v>107</v>
      </c>
      <c r="J9" s="172"/>
      <c r="K9" s="172"/>
      <c r="L9" s="172"/>
      <c r="M9" s="172"/>
      <c r="N9" s="172"/>
      <c r="O9" s="172"/>
      <c r="P9" s="172"/>
    </row>
    <row r="10" spans="1:16" s="51" customFormat="1" ht="15.75" customHeight="1">
      <c r="A10" s="180" t="s">
        <v>16</v>
      </c>
      <c r="B10" s="180" t="s">
        <v>17</v>
      </c>
      <c r="C10" s="178" t="s">
        <v>26</v>
      </c>
      <c r="D10" s="180" t="s">
        <v>18</v>
      </c>
      <c r="E10" s="180" t="s">
        <v>19</v>
      </c>
      <c r="F10" s="178" t="s">
        <v>20</v>
      </c>
      <c r="G10" s="178"/>
      <c r="H10" s="178"/>
      <c r="I10" s="178"/>
      <c r="J10" s="178"/>
      <c r="K10" s="178"/>
      <c r="L10" s="178" t="s">
        <v>21</v>
      </c>
      <c r="M10" s="178"/>
      <c r="N10" s="178"/>
      <c r="O10" s="178"/>
      <c r="P10" s="178"/>
    </row>
    <row r="11" spans="1:16" s="51" customFormat="1" ht="66" customHeight="1">
      <c r="A11" s="180"/>
      <c r="B11" s="180"/>
      <c r="C11" s="178"/>
      <c r="D11" s="180"/>
      <c r="E11" s="180"/>
      <c r="F11" s="102" t="s">
        <v>11</v>
      </c>
      <c r="G11" s="102" t="s">
        <v>5</v>
      </c>
      <c r="H11" s="102" t="s">
        <v>6</v>
      </c>
      <c r="I11" s="102" t="s">
        <v>55</v>
      </c>
      <c r="J11" s="102" t="s">
        <v>7</v>
      </c>
      <c r="K11" s="102" t="s">
        <v>56</v>
      </c>
      <c r="L11" s="102" t="s">
        <v>12</v>
      </c>
      <c r="M11" s="102" t="s">
        <v>6</v>
      </c>
      <c r="N11" s="102" t="s">
        <v>55</v>
      </c>
      <c r="O11" s="102" t="s">
        <v>7</v>
      </c>
      <c r="P11" s="102" t="s">
        <v>9</v>
      </c>
    </row>
    <row r="12" spans="1:16" s="51" customFormat="1" ht="18" customHeight="1">
      <c r="A12" s="101">
        <v>1</v>
      </c>
      <c r="B12" s="52">
        <v>2</v>
      </c>
      <c r="C12" s="52">
        <v>3</v>
      </c>
      <c r="D12" s="52">
        <v>4</v>
      </c>
      <c r="E12" s="52">
        <v>5</v>
      </c>
      <c r="F12" s="52">
        <v>6</v>
      </c>
      <c r="G12" s="52">
        <v>7</v>
      </c>
      <c r="H12" s="52">
        <v>8</v>
      </c>
      <c r="I12" s="52">
        <v>9</v>
      </c>
      <c r="J12" s="52">
        <v>10</v>
      </c>
      <c r="K12" s="52">
        <v>11</v>
      </c>
      <c r="L12" s="52">
        <v>12</v>
      </c>
      <c r="M12" s="101">
        <v>13</v>
      </c>
      <c r="N12" s="101">
        <v>14</v>
      </c>
      <c r="O12" s="101">
        <v>15</v>
      </c>
      <c r="P12" s="101">
        <v>16</v>
      </c>
    </row>
    <row r="13" spans="1:16" s="51" customFormat="1" ht="25.5">
      <c r="A13" s="66"/>
      <c r="B13" s="67" t="s">
        <v>48</v>
      </c>
      <c r="C13" s="88" t="s">
        <v>49</v>
      </c>
      <c r="D13" s="89"/>
      <c r="E13" s="89"/>
      <c r="F13" s="68"/>
      <c r="G13" s="41"/>
      <c r="H13" s="41">
        <f t="shared" ref="H13" si="0">ROUND(F13*G13,2)</f>
        <v>0</v>
      </c>
      <c r="I13" s="68"/>
      <c r="J13" s="17"/>
      <c r="K13" s="53">
        <f t="shared" ref="K13" si="1">SUM(J13,I13,H13)</f>
        <v>0</v>
      </c>
      <c r="L13" s="53">
        <f t="shared" ref="L13" si="2">ROUND(E13*F13,2)</f>
        <v>0</v>
      </c>
      <c r="M13" s="53">
        <f t="shared" ref="M13" si="3">ROUND(E13*H13,2)</f>
        <v>0</v>
      </c>
      <c r="N13" s="53">
        <f t="shared" ref="N13" si="4">ROUND(E13*I13,2)</f>
        <v>0</v>
      </c>
      <c r="O13" s="53">
        <f t="shared" ref="O13" si="5">ROUND(E13*J13,2)</f>
        <v>0</v>
      </c>
      <c r="P13" s="53">
        <f t="shared" ref="P13" si="6">SUM(M13:O13)</f>
        <v>0</v>
      </c>
    </row>
    <row r="14" spans="1:16" s="51" customFormat="1" ht="12.75">
      <c r="A14" s="72" t="s">
        <v>22</v>
      </c>
      <c r="B14" s="67"/>
      <c r="C14" s="135" t="s">
        <v>61</v>
      </c>
      <c r="D14" s="119" t="s">
        <v>46</v>
      </c>
      <c r="E14" s="142">
        <f>E20+425+580</f>
        <v>1715</v>
      </c>
      <c r="F14" s="17"/>
      <c r="G14" s="15"/>
      <c r="H14" s="41"/>
      <c r="I14" s="19"/>
      <c r="J14" s="19"/>
      <c r="K14" s="53"/>
      <c r="L14" s="53"/>
      <c r="M14" s="53"/>
      <c r="N14" s="53"/>
      <c r="O14" s="53"/>
      <c r="P14" s="53"/>
    </row>
    <row r="15" spans="1:16" s="51" customFormat="1" ht="38.25">
      <c r="A15" s="72" t="s">
        <v>33</v>
      </c>
      <c r="B15" s="67"/>
      <c r="C15" s="187" t="s">
        <v>88</v>
      </c>
      <c r="D15" s="188" t="s">
        <v>111</v>
      </c>
      <c r="E15" s="189">
        <v>87</v>
      </c>
      <c r="F15" s="17"/>
      <c r="G15" s="15"/>
      <c r="H15" s="41"/>
      <c r="I15" s="19"/>
      <c r="J15" s="19"/>
      <c r="K15" s="53"/>
      <c r="L15" s="53"/>
      <c r="M15" s="53"/>
      <c r="N15" s="53"/>
      <c r="O15" s="53"/>
      <c r="P15" s="53"/>
    </row>
    <row r="16" spans="1:16" s="51" customFormat="1" ht="12.75">
      <c r="A16" s="72" t="s">
        <v>34</v>
      </c>
      <c r="B16" s="67"/>
      <c r="C16" s="187" t="s">
        <v>79</v>
      </c>
      <c r="D16" s="190" t="s">
        <v>44</v>
      </c>
      <c r="E16" s="191">
        <v>6</v>
      </c>
      <c r="F16" s="78"/>
      <c r="G16" s="15"/>
      <c r="H16" s="15"/>
      <c r="I16" s="78"/>
      <c r="J16" s="78"/>
      <c r="K16" s="9"/>
      <c r="L16" s="9"/>
      <c r="M16" s="9"/>
      <c r="N16" s="9"/>
      <c r="O16" s="9"/>
      <c r="P16" s="9"/>
    </row>
    <row r="17" spans="1:16" s="51" customFormat="1" ht="38.25">
      <c r="A17" s="72" t="s">
        <v>35</v>
      </c>
      <c r="B17" s="67"/>
      <c r="C17" s="187" t="s">
        <v>86</v>
      </c>
      <c r="D17" s="192" t="s">
        <v>47</v>
      </c>
      <c r="E17" s="193">
        <v>420</v>
      </c>
      <c r="F17" s="39"/>
      <c r="G17" s="15"/>
      <c r="H17" s="15"/>
      <c r="I17" s="14"/>
      <c r="J17" s="15"/>
      <c r="K17" s="9"/>
      <c r="L17" s="9"/>
      <c r="M17" s="9"/>
      <c r="N17" s="9"/>
      <c r="O17" s="9"/>
      <c r="P17" s="9"/>
    </row>
    <row r="18" spans="1:16" s="51" customFormat="1" ht="38.25">
      <c r="A18" s="72" t="s">
        <v>36</v>
      </c>
      <c r="B18" s="67"/>
      <c r="C18" s="187" t="s">
        <v>87</v>
      </c>
      <c r="D18" s="192" t="s">
        <v>47</v>
      </c>
      <c r="E18" s="194">
        <v>420</v>
      </c>
      <c r="F18" s="106"/>
      <c r="G18" s="15"/>
      <c r="H18" s="15"/>
      <c r="I18" s="106"/>
      <c r="J18" s="39"/>
      <c r="K18" s="9"/>
      <c r="L18" s="9"/>
      <c r="M18" s="9"/>
      <c r="N18" s="9"/>
      <c r="O18" s="9"/>
      <c r="P18" s="9"/>
    </row>
    <row r="19" spans="1:16" s="51" customFormat="1" ht="25.5">
      <c r="A19" s="72"/>
      <c r="B19" s="139" t="s">
        <v>92</v>
      </c>
      <c r="C19" s="195" t="s">
        <v>93</v>
      </c>
      <c r="D19" s="192"/>
      <c r="E19" s="194"/>
      <c r="F19" s="106"/>
      <c r="G19" s="15"/>
      <c r="H19" s="15"/>
      <c r="I19" s="106"/>
      <c r="J19" s="39"/>
      <c r="K19" s="9"/>
      <c r="L19" s="9"/>
      <c r="M19" s="9"/>
      <c r="N19" s="9"/>
      <c r="O19" s="9"/>
      <c r="P19" s="9"/>
    </row>
    <row r="20" spans="1:16" s="51" customFormat="1" ht="25.5">
      <c r="A20" s="72" t="s">
        <v>37</v>
      </c>
      <c r="B20" s="67"/>
      <c r="C20" s="196" t="s">
        <v>96</v>
      </c>
      <c r="D20" s="197" t="s">
        <v>112</v>
      </c>
      <c r="E20" s="198">
        <v>710</v>
      </c>
      <c r="F20" s="140"/>
      <c r="G20" s="15"/>
      <c r="H20" s="15">
        <f t="shared" ref="H20:H22" si="7">ROUND(F20*G20,2)</f>
        <v>0</v>
      </c>
      <c r="I20" s="141"/>
      <c r="J20" s="141"/>
      <c r="K20" s="9">
        <f t="shared" ref="K20:K22" si="8">SUM(J20,I20,H20)</f>
        <v>0</v>
      </c>
      <c r="L20" s="9">
        <f t="shared" ref="L20:L22" si="9">ROUND(E20*F20,2)</f>
        <v>0</v>
      </c>
      <c r="M20" s="9">
        <f t="shared" ref="M20:M22" si="10">ROUND(E20*H20,2)</f>
        <v>0</v>
      </c>
      <c r="N20" s="9">
        <f t="shared" ref="N20:N22" si="11">ROUND(E20*I20,2)</f>
        <v>0</v>
      </c>
      <c r="O20" s="9">
        <f t="shared" ref="O20:O22" si="12">ROUND(E20*J20,2)</f>
        <v>0</v>
      </c>
      <c r="P20" s="9">
        <f t="shared" ref="P20:P22" si="13">SUM(M20:O20)</f>
        <v>0</v>
      </c>
    </row>
    <row r="21" spans="1:16" s="51" customFormat="1" ht="38.25">
      <c r="A21" s="72" t="s">
        <v>97</v>
      </c>
      <c r="B21" s="67"/>
      <c r="C21" s="199" t="s">
        <v>98</v>
      </c>
      <c r="D21" s="188" t="s">
        <v>113</v>
      </c>
      <c r="E21" s="200">
        <f>E20</f>
        <v>710</v>
      </c>
      <c r="F21" s="39"/>
      <c r="G21" s="15"/>
      <c r="H21" s="15"/>
      <c r="I21" s="39"/>
      <c r="J21" s="15"/>
      <c r="K21" s="9"/>
      <c r="L21" s="9"/>
      <c r="M21" s="9"/>
      <c r="N21" s="9"/>
      <c r="O21" s="9"/>
      <c r="P21" s="9"/>
    </row>
    <row r="22" spans="1:16" s="51" customFormat="1" ht="12.75">
      <c r="A22" s="72"/>
      <c r="B22" s="67"/>
      <c r="C22" s="201" t="s">
        <v>94</v>
      </c>
      <c r="D22" s="202" t="s">
        <v>95</v>
      </c>
      <c r="E22" s="200">
        <f>ROUND(0.05*E21,2)</f>
        <v>35.5</v>
      </c>
      <c r="F22" s="39"/>
      <c r="G22" s="15"/>
      <c r="H22" s="15"/>
      <c r="I22" s="15"/>
      <c r="J22" s="15"/>
      <c r="K22" s="9"/>
      <c r="L22" s="9"/>
      <c r="M22" s="9"/>
      <c r="N22" s="9"/>
      <c r="O22" s="9"/>
      <c r="P22" s="9"/>
    </row>
    <row r="23" spans="1:16" s="51" customFormat="1" ht="12.75">
      <c r="A23" s="72"/>
      <c r="B23" s="67"/>
      <c r="C23" s="107"/>
      <c r="D23" s="108"/>
      <c r="E23" s="95"/>
      <c r="F23" s="95"/>
      <c r="G23" s="15"/>
      <c r="H23" s="41"/>
      <c r="I23" s="95"/>
      <c r="J23" s="64"/>
      <c r="K23" s="53"/>
      <c r="L23" s="53"/>
      <c r="M23" s="53"/>
      <c r="N23" s="53"/>
      <c r="O23" s="53"/>
      <c r="P23" s="53"/>
    </row>
    <row r="24" spans="1:16" s="51" customFormat="1" ht="19.5" customHeight="1">
      <c r="A24" s="179" t="s">
        <v>45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54">
        <f>SUM(L13:L23)</f>
        <v>0</v>
      </c>
      <c r="M24" s="54">
        <f>SUM(M13:M23)</f>
        <v>0</v>
      </c>
      <c r="N24" s="54">
        <f>SUM(N13:N23)</f>
        <v>0</v>
      </c>
      <c r="O24" s="54">
        <f>SUM(O13:O23)</f>
        <v>0</v>
      </c>
      <c r="P24" s="54">
        <f>SUM(P13:P23)</f>
        <v>0</v>
      </c>
    </row>
    <row r="25" spans="1:16" s="51" customFormat="1" ht="17.25" customHeight="1">
      <c r="A25" s="55"/>
      <c r="B25" s="56"/>
      <c r="C25" s="57"/>
      <c r="D25" s="58"/>
      <c r="E25" s="58"/>
      <c r="F25" s="58"/>
      <c r="G25" s="58"/>
      <c r="H25" s="58"/>
      <c r="I25" s="58"/>
      <c r="J25" s="59"/>
      <c r="K25" s="59"/>
      <c r="L25" s="59"/>
      <c r="M25" s="59"/>
      <c r="N25" s="59"/>
      <c r="O25" s="59"/>
      <c r="P25" s="60"/>
    </row>
    <row r="26" spans="1:16">
      <c r="A26" s="163" t="s">
        <v>108</v>
      </c>
      <c r="B26" s="163"/>
      <c r="C26" s="163"/>
      <c r="D26" s="163"/>
      <c r="E26" s="163"/>
      <c r="F26" s="163"/>
      <c r="G26" s="163"/>
      <c r="H26" s="163"/>
    </row>
    <row r="27" spans="1:16">
      <c r="A27" s="97"/>
      <c r="B27" s="97"/>
      <c r="C27" s="85" t="s">
        <v>0</v>
      </c>
      <c r="D27" s="97"/>
      <c r="E27" s="97"/>
      <c r="F27" s="97"/>
      <c r="G27" s="97"/>
      <c r="H27" s="97"/>
    </row>
    <row r="28" spans="1:16">
      <c r="A28" s="163"/>
      <c r="B28" s="163"/>
      <c r="C28" s="163"/>
      <c r="D28" s="163"/>
      <c r="E28" s="163"/>
      <c r="F28" s="163"/>
      <c r="G28" s="163"/>
      <c r="H28" s="163"/>
    </row>
    <row r="29" spans="1:16">
      <c r="A29" s="80" t="s">
        <v>104</v>
      </c>
      <c r="B29" s="80"/>
      <c r="C29" s="80"/>
      <c r="D29" s="80"/>
      <c r="E29" s="80"/>
      <c r="F29" s="80"/>
      <c r="G29" s="80"/>
      <c r="H29" s="80"/>
    </row>
    <row r="30" spans="1:16">
      <c r="A30" s="163"/>
      <c r="B30" s="163"/>
      <c r="C30" s="163"/>
      <c r="D30" s="163"/>
      <c r="E30" s="163"/>
      <c r="F30" s="163"/>
      <c r="G30" s="163"/>
      <c r="H30" s="163"/>
    </row>
    <row r="31" spans="1:16">
      <c r="A31" s="114"/>
      <c r="B31" s="114"/>
      <c r="C31" s="85"/>
      <c r="D31" s="114"/>
      <c r="E31" s="114"/>
      <c r="F31" s="114"/>
      <c r="G31" s="114"/>
      <c r="H31" s="114"/>
    </row>
    <row r="32" spans="1:16">
      <c r="A32" s="163"/>
      <c r="B32" s="163"/>
      <c r="C32" s="163"/>
      <c r="D32" s="163"/>
      <c r="E32" s="163"/>
      <c r="F32" s="163"/>
      <c r="G32" s="163"/>
      <c r="H32" s="163"/>
    </row>
  </sheetData>
  <mergeCells count="23">
    <mergeCell ref="A6:P6"/>
    <mergeCell ref="A1:P1"/>
    <mergeCell ref="A2:P2"/>
    <mergeCell ref="A3:P3"/>
    <mergeCell ref="A4:P4"/>
    <mergeCell ref="A5:P5"/>
    <mergeCell ref="A7:P7"/>
    <mergeCell ref="A8:H8"/>
    <mergeCell ref="L8:M8"/>
    <mergeCell ref="N8:O8"/>
    <mergeCell ref="I9:P9"/>
    <mergeCell ref="A32:H32"/>
    <mergeCell ref="F10:K10"/>
    <mergeCell ref="L10:P10"/>
    <mergeCell ref="A24:K24"/>
    <mergeCell ref="A26:H26"/>
    <mergeCell ref="A28:H28"/>
    <mergeCell ref="A30:H30"/>
    <mergeCell ref="A10:A11"/>
    <mergeCell ref="B10:B11"/>
    <mergeCell ref="C10:C11"/>
    <mergeCell ref="D10:D11"/>
    <mergeCell ref="E10:E11"/>
  </mergeCells>
  <conditionalFormatting sqref="D13 D16">
    <cfRule type="cellIs" dxfId="9" priority="31" stopIfTrue="1" operator="equal">
      <formula>0</formula>
    </cfRule>
    <cfRule type="expression" dxfId="8" priority="32" stopIfTrue="1">
      <formula>#DIV/0!</formula>
    </cfRule>
  </conditionalFormatting>
  <conditionalFormatting sqref="D14">
    <cfRule type="cellIs" dxfId="7" priority="9" stopIfTrue="1" operator="equal">
      <formula>0</formula>
    </cfRule>
    <cfRule type="expression" dxfId="6" priority="10" stopIfTrue="1">
      <formula>#DIV/0!</formula>
    </cfRule>
  </conditionalFormatting>
  <conditionalFormatting sqref="D18">
    <cfRule type="cellIs" dxfId="5" priority="7" stopIfTrue="1" operator="equal">
      <formula>0</formula>
    </cfRule>
    <cfRule type="expression" dxfId="4" priority="8" stopIfTrue="1">
      <formula>#DIV/0!</formula>
    </cfRule>
  </conditionalFormatting>
  <conditionalFormatting sqref="D17">
    <cfRule type="cellIs" dxfId="3" priority="3" stopIfTrue="1" operator="equal">
      <formula>0</formula>
    </cfRule>
    <cfRule type="expression" dxfId="2" priority="4" stopIfTrue="1">
      <formula>#DIV/0!</formula>
    </cfRule>
  </conditionalFormatting>
  <conditionalFormatting sqref="D19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4</vt:i4>
      </vt:variant>
    </vt:vector>
  </HeadingPairs>
  <TitlesOfParts>
    <vt:vector size="8" baseType="lpstr">
      <vt:lpstr>kopsav_1</vt:lpstr>
      <vt:lpstr>DOP</vt:lpstr>
      <vt:lpstr>dem</vt:lpstr>
      <vt:lpstr>zem</vt:lpstr>
      <vt:lpstr>dem!Drukas_apgabals</vt:lpstr>
      <vt:lpstr>DOP!Drukas_apgabals</vt:lpstr>
      <vt:lpstr>kopsav_1!Drukas_apgabals</vt:lpstr>
      <vt:lpstr>zem!Drukas_apgabals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 Jonase</cp:lastModifiedBy>
  <cp:lastPrinted>2020-04-21T11:12:23Z</cp:lastPrinted>
  <dcterms:created xsi:type="dcterms:W3CDTF">2012-05-22T12:04:26Z</dcterms:created>
  <dcterms:modified xsi:type="dcterms:W3CDTF">2020-09-09T11:52:00Z</dcterms:modified>
</cp:coreProperties>
</file>